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https://universityofstandrews907-my.sharepoint.com/personal/harr1_st-andrews_ac_uk/Documents/Mermaids/Productions Coordinator/FDF/"/>
    </mc:Choice>
  </mc:AlternateContent>
  <xr:revisionPtr revIDLastSave="0" documentId="8_{D6257981-0D81-484E-BC83-0FE48B5BA71B}" xr6:coauthVersionLast="47" xr6:coauthVersionMax="47" xr10:uidLastSave="{00000000-0000-0000-0000-000000000000}"/>
  <bookViews>
    <workbookView xWindow="-108" yWindow="-108" windowWidth="23256" windowHeight="12456" xr2:uid="{00000000-000D-0000-FFFF-FFFF00000000}"/>
  </bookViews>
  <sheets>
    <sheet name="Production company budget - Tab" sheetId="1" r:id="rId1"/>
    <sheet name="Cash book - Table 1" sheetId="2" r:id="rId2"/>
    <sheet name="Income Statement - Table 1" sheetId="3"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7" roundtripDataSignature="AMtx7mjtqrLzO4YhlHDGgObv9Yqccu9DXA=="/>
    </ext>
  </extLst>
</workbook>
</file>

<file path=xl/calcChain.xml><?xml version="1.0" encoding="utf-8"?>
<calcChain xmlns="http://schemas.openxmlformats.org/spreadsheetml/2006/main">
  <c r="E27" i="3" l="1"/>
  <c r="E19" i="3"/>
  <c r="F19" i="3"/>
  <c r="H13" i="1"/>
  <c r="H20" i="1"/>
  <c r="H11" i="1"/>
  <c r="H22" i="1"/>
  <c r="H21" i="1"/>
  <c r="H15" i="1" l="1"/>
  <c r="E39" i="3"/>
  <c r="D39" i="3"/>
  <c r="C39" i="3"/>
  <c r="G38" i="3"/>
  <c r="D55" i="2" s="1"/>
  <c r="F38" i="3"/>
  <c r="G37" i="3"/>
  <c r="F37" i="3"/>
  <c r="G36" i="3"/>
  <c r="F36" i="3"/>
  <c r="E28" i="3"/>
  <c r="E26" i="3"/>
  <c r="E25" i="3"/>
  <c r="E24" i="3"/>
  <c r="E23" i="3"/>
  <c r="E22" i="3"/>
  <c r="E21" i="3"/>
  <c r="E20" i="3"/>
  <c r="E18" i="3"/>
  <c r="E11" i="3"/>
  <c r="E10" i="3"/>
  <c r="C3" i="3"/>
  <c r="C2" i="3"/>
  <c r="G56" i="2"/>
  <c r="F11" i="3" s="1"/>
  <c r="F56" i="2"/>
  <c r="F10" i="3" s="1"/>
  <c r="E56" i="2"/>
  <c r="D54" i="2"/>
  <c r="D53" i="2"/>
  <c r="O40" i="2"/>
  <c r="F28" i="3" s="1"/>
  <c r="N40" i="2"/>
  <c r="F27" i="3" s="1"/>
  <c r="M40" i="2"/>
  <c r="F26" i="3" s="1"/>
  <c r="L40" i="2"/>
  <c r="F25" i="3" s="1"/>
  <c r="K40" i="2"/>
  <c r="F24" i="3" s="1"/>
  <c r="J40" i="2"/>
  <c r="F23" i="3" s="1"/>
  <c r="I40" i="2"/>
  <c r="F22" i="3" s="1"/>
  <c r="H40" i="2"/>
  <c r="F21" i="3" s="1"/>
  <c r="G40" i="2"/>
  <c r="F20" i="3" s="1"/>
  <c r="F40" i="2"/>
  <c r="F18" i="3" s="1"/>
  <c r="E40" i="2"/>
  <c r="D3" i="2"/>
  <c r="D2" i="2"/>
  <c r="C31" i="1"/>
  <c r="C12" i="1" s="1"/>
  <c r="G39" i="3" l="1"/>
  <c r="D56" i="2"/>
  <c r="F8" i="3" s="1"/>
  <c r="F39" i="3"/>
  <c r="F9" i="3"/>
  <c r="E9" i="3"/>
  <c r="H16" i="1"/>
  <c r="F17" i="3"/>
  <c r="F29" i="3" s="1"/>
  <c r="D42" i="2"/>
  <c r="D58" i="2"/>
  <c r="F12" i="3" l="1"/>
  <c r="F31" i="3" s="1"/>
  <c r="F32" i="3" s="1"/>
  <c r="C11" i="1"/>
  <c r="H23" i="1"/>
  <c r="C19" i="1" s="1"/>
  <c r="E17" i="3" l="1"/>
  <c r="C32" i="1"/>
  <c r="E8" i="3"/>
  <c r="C16" i="1"/>
  <c r="E12" i="3" l="1"/>
  <c r="E31" i="3" s="1"/>
  <c r="E32" i="3" s="1"/>
  <c r="C38" i="1"/>
  <c r="C39" i="1" s="1"/>
  <c r="C40" i="1" s="1"/>
  <c r="C34" i="1"/>
  <c r="C35" i="1" s="1"/>
  <c r="E29" i="3"/>
  <c r="H25" i="1"/>
</calcChain>
</file>

<file path=xl/sharedStrings.xml><?xml version="1.0" encoding="utf-8"?>
<sst xmlns="http://schemas.openxmlformats.org/spreadsheetml/2006/main" count="178" uniqueCount="138">
  <si>
    <t>Mermaids Production Budget</t>
  </si>
  <si>
    <t>Name of Producer</t>
  </si>
  <si>
    <t>Title of Production</t>
  </si>
  <si>
    <t xml:space="preserve"> </t>
  </si>
  <si>
    <t>Income</t>
  </si>
  <si>
    <t>£</t>
  </si>
  <si>
    <t>Notes</t>
  </si>
  <si>
    <t>Ticket Sales Calculator - DO NOT EDIT THIS SECTION</t>
  </si>
  <si>
    <t>Ticket sales</t>
  </si>
  <si>
    <t xml:space="preserve">Ticket sales are calculated automatically from the ticket sales calculator to the right. </t>
  </si>
  <si>
    <t>Explanations: Add any information you feel is necessary, or exceptions you are asking for, in the three spaces below.</t>
  </si>
  <si>
    <t>Ticket price</t>
  </si>
  <si>
    <t>Enter ticket price here. Always enter the student price of tickets.</t>
  </si>
  <si>
    <t>Mermaids Investment, excl. venue hire:</t>
  </si>
  <si>
    <t>The box on the left is filled in automatically, by summing up the before-box office revenue expenses your show is requesting. Add any information you feel is necessary, or exceptions you are asking for, in the box to the right.</t>
  </si>
  <si>
    <t>Add any information you feel is necessary that is not covered in the sections below, or exceptions you are asking for here.</t>
  </si>
  <si>
    <t>Number of performances</t>
  </si>
  <si>
    <t>Fill in the number of performances here.</t>
  </si>
  <si>
    <t>Sponsorship</t>
  </si>
  <si>
    <t>Type the amount of external sponsorship in the box on the left. Add any details of where this sponsorship is coming from in box to the right.</t>
  </si>
  <si>
    <t>Enter details regarding sponsorship, specifically from who you are receiving the sponsorship and whether it will be received before or after your performance dates.</t>
  </si>
  <si>
    <t>Venue capacity</t>
  </si>
  <si>
    <t>Manually enter the number of seats.</t>
  </si>
  <si>
    <t>Antony Tudor</t>
  </si>
  <si>
    <t>Type the amount of any Anthony Tudor sponsorship in the grey box on the left.</t>
  </si>
  <si>
    <t>Specify if the value of the sponsorship has been requested from Anthony Tudor but yet to be confirmed, or if it has already been awarded. For more information on how to apply for Anthony Tudor, visit https://www.st-andrews.ac.uk/students/money/bursariesandscholarships/antonytudorfund/</t>
  </si>
  <si>
    <t>Budgeted attendance</t>
  </si>
  <si>
    <t>Enter the percentage of seats you expect to sell - Mermaids recommends 66%.  For 66% enter 66 in the box.</t>
  </si>
  <si>
    <t>Projected attendance</t>
  </si>
  <si>
    <t>This automatically calculates the number of tickets you expect to sell.</t>
  </si>
  <si>
    <t>Total income</t>
  </si>
  <si>
    <t>The total income will be automatically calculated for you</t>
  </si>
  <si>
    <t>Projected ticket sales</t>
  </si>
  <si>
    <t>This automatically calculates the ticket income</t>
  </si>
  <si>
    <t>Expenditure</t>
  </si>
  <si>
    <t>Venue Calculator - DO NOT EDIT THIS SECTION</t>
  </si>
  <si>
    <t>Venue</t>
  </si>
  <si>
    <t xml:space="preserve">Venue hire is calculated automatically from the venue calculator section to the right. </t>
  </si>
  <si>
    <t>Fill out the spaces below with details of what you are requesting the funds for, based on quotes you have received or research you have made; the more detailed the better. If the use of your budget is further explained in your proposal document, please also refer to specific page numbers where this can be found.</t>
  </si>
  <si>
    <t>Name of venue</t>
  </si>
  <si>
    <t>Barron at the Byre</t>
  </si>
  <si>
    <t>Rights</t>
  </si>
  <si>
    <r>
      <t>Enter the total cost for your show's performing rights in the box to the left. This cost must have been estimated based on your total number of performances and</t>
    </r>
    <r>
      <rPr>
        <b/>
        <sz val="9"/>
        <color rgb="FF000000"/>
        <rFont val="Arial"/>
        <family val="2"/>
      </rPr>
      <t xml:space="preserve"> include VAT</t>
    </r>
    <r>
      <rPr>
        <sz val="9"/>
        <color rgb="FF000000"/>
        <rFont val="Arial"/>
        <family val="2"/>
      </rPr>
      <t xml:space="preserve">. </t>
    </r>
  </si>
  <si>
    <t>Information about performance rights can be acquired from the rights holder. If your show is in the pubblic domain there is no cost for performace rights. If you are unsure whether your show requires rights, talk to Mermaids Productions Coordinator before you submit this sheet. Enter details of the rights costs, and the rights holder, with contact information here.</t>
  </si>
  <si>
    <t>Flat fee</t>
  </si>
  <si>
    <t>If you are being charge a flat fee regardless of ticket sales enter total amount here. Leave these cells at "0" if they do not apply.</t>
  </si>
  <si>
    <t>Costume</t>
  </si>
  <si>
    <t xml:space="preserve">Enter how much you expect to spend on costume pieces in the box on the left. </t>
  </si>
  <si>
    <t>Detail costume pieces you are intending to buy here. For questions about what is already available from the Barron catalogue, contact Mermaids Costumes Officer.</t>
  </si>
  <si>
    <t>Cost per ticket</t>
  </si>
  <si>
    <t>If you are being charged per ticket, enter the cost here. Leave this cell at "0" if there is no cost per ticket.</t>
  </si>
  <si>
    <t>Props</t>
  </si>
  <si>
    <t>Enter how much you expect to spend on props in the box on the left.</t>
  </si>
  <si>
    <t>Detail which props you are planning to buy here. For questions about what is already available from the Barron catalogue, contact Mermaids Set and Props Officer.</t>
  </si>
  <si>
    <t>Box Office split</t>
  </si>
  <si>
    <t>If you have agreed to a box office split then enter the amount the venue is taking here - if venue takes 60% enter 60. Leave cells this cell at "0"  if there is no split.</t>
  </si>
  <si>
    <t>Set</t>
  </si>
  <si>
    <t>Enter how much you expect to spend on set pieces in the box on the left.</t>
  </si>
  <si>
    <t>Detail which set pieces you are planning to buy here. For questions about what is already available from the Barron catalogue, contact Mermaids Set and Props Officer.</t>
  </si>
  <si>
    <t>Total fee</t>
  </si>
  <si>
    <t>This automatically calculates the venue hire</t>
  </si>
  <si>
    <t>Technical equipment</t>
  </si>
  <si>
    <r>
      <t>If you need to hire tech equipment enter the total cost for all equipment,</t>
    </r>
    <r>
      <rPr>
        <b/>
        <sz val="9"/>
        <color rgb="FF000000"/>
        <rFont val="Arial"/>
        <family val="2"/>
      </rPr>
      <t xml:space="preserve"> including VAT</t>
    </r>
    <r>
      <rPr>
        <sz val="9"/>
        <color rgb="FF000000"/>
        <rFont val="Arial"/>
        <family val="2"/>
      </rPr>
      <t>, in the box on the left.</t>
    </r>
  </si>
  <si>
    <t>If your performance requires additional tech equipment e.g. additional mics or special lighting fixtures, you will probably need to hire in. Contact Mermaids Tech and Ops officer if unsure what equipment is already in place. Put an itemized list, with quotes incl. VAT here.</t>
  </si>
  <si>
    <t>Publicity</t>
  </si>
  <si>
    <t>Enter how much you expect to spend on publicity material in the box on the left.</t>
  </si>
  <si>
    <t>Details any anticipated spendings relating to publicity. This could include printing costs for posters, flyers or any other material you wish to purchase for marketing purposes. Please list these items here. For any questions, please contact Mermaids Marketing Officer.</t>
  </si>
  <si>
    <t>Break Even Attendance</t>
  </si>
  <si>
    <t>This automatically calculates the break even attendance</t>
  </si>
  <si>
    <t>Script Printing</t>
  </si>
  <si>
    <t>Enter the total cost that you expect for either the purchase of scripts, or the printing and preparing of your script in the box on the left. Remember to include the cost of a single sided copy of the script for your production technician.</t>
  </si>
  <si>
    <t>Enter details here; how many scripts will you print/order and where are you planning to source them from?</t>
  </si>
  <si>
    <t>Programme Printing</t>
  </si>
  <si>
    <t>Enter on the left the total cost for printing the programs for your show. Programme printing is not a must and is only recommended if budget so allows. If you wish to produce physical tickets for your show, that cost should also be included in this section.</t>
  </si>
  <si>
    <t>Consult with the committee on the use of printed programmes: There are many ways to work with digital programmes with minimal printing costs. Please detail your intended programme use here.</t>
  </si>
  <si>
    <t>Contingency Fund</t>
  </si>
  <si>
    <r>
      <t xml:space="preserve">You must enter </t>
    </r>
    <r>
      <rPr>
        <b/>
        <sz val="9"/>
        <color rgb="FF000000"/>
        <rFont val="Arial"/>
        <family val="2"/>
      </rPr>
      <t>10% of your total budget</t>
    </r>
    <r>
      <rPr>
        <sz val="9"/>
        <color rgb="FF000000"/>
        <rFont val="Arial"/>
        <family val="2"/>
      </rPr>
      <t xml:space="preserve"> (value of "total expenditure incl. venue hire" below) as contingency. If if additional funds are desired, please add that to the contingency and explain to the right what these funds are needed for.</t>
    </r>
  </si>
  <si>
    <t xml:space="preserve">Explain what portion of the total cost entered on the left is contingency funds and what is requested additional funding. Clearly state what the additional funding is intended to be used for. </t>
  </si>
  <si>
    <t>Total before box office</t>
  </si>
  <si>
    <t>(&lt;&lt;) automatically filled in.</t>
  </si>
  <si>
    <t>Total expenditure, incl. venue hire:</t>
  </si>
  <si>
    <t>Production profit</t>
  </si>
  <si>
    <t>Profit less Mermaids original investment</t>
  </si>
  <si>
    <t>PROFIT SPLIT WITH GUARANTEE: (These cells automatically calculate, so do not touch.)</t>
  </si>
  <si>
    <t>Profit for other Producer, less guarantee</t>
  </si>
  <si>
    <t>Total Profit for Mermaids, less profit split: (&gt;&gt;)</t>
  </si>
  <si>
    <t xml:space="preserve">Total Profit for Mermaids, less profit split and Mermaids investment: </t>
  </si>
  <si>
    <t>Mermaids Production Cash Book</t>
  </si>
  <si>
    <t>Producer's Name</t>
  </si>
  <si>
    <t>Production Title:</t>
  </si>
  <si>
    <r>
      <rPr>
        <b/>
        <sz val="11"/>
        <color rgb="FF000000"/>
        <rFont val="Helvetica Neue"/>
        <family val="2"/>
      </rPr>
      <t xml:space="preserve">Bank account name </t>
    </r>
    <r>
      <rPr>
        <sz val="11"/>
        <color rgb="FF000000"/>
        <rFont val="Helvetica Neue"/>
        <family val="2"/>
      </rPr>
      <t>(filled out by Productions Treasurer)</t>
    </r>
  </si>
  <si>
    <r>
      <rPr>
        <b/>
        <sz val="14"/>
        <color rgb="FF000000"/>
        <rFont val="Helvetica Neue"/>
        <family val="2"/>
      </rPr>
      <t xml:space="preserve">Budget category </t>
    </r>
    <r>
      <rPr>
        <sz val="14"/>
        <color rgb="FF000000"/>
        <rFont val="Helvetica Neue"/>
        <family val="2"/>
      </rPr>
      <t>(input the amount spent in the corresponding category)</t>
    </r>
  </si>
  <si>
    <r>
      <rPr>
        <b/>
        <sz val="10"/>
        <color rgb="FF000000"/>
        <rFont val="Helvetica Neue"/>
        <family val="2"/>
      </rPr>
      <t>Payee</t>
    </r>
    <r>
      <rPr>
        <sz val="10"/>
        <color rgb="FF000000"/>
        <rFont val="Helvetica Neue"/>
        <family val="2"/>
      </rPr>
      <t xml:space="preserve"> (who bought the item)</t>
    </r>
  </si>
  <si>
    <r>
      <rPr>
        <b/>
        <sz val="10"/>
        <color rgb="FF000000"/>
        <rFont val="Helvetica Neue"/>
        <family val="2"/>
      </rPr>
      <t>Description</t>
    </r>
    <r>
      <rPr>
        <sz val="10"/>
        <color rgb="FF000000"/>
        <rFont val="Helvetica Neue"/>
        <family val="2"/>
      </rPr>
      <t xml:space="preserve"> (what did they buy)</t>
    </r>
  </si>
  <si>
    <r>
      <rPr>
        <b/>
        <sz val="10"/>
        <color rgb="FF000000"/>
        <rFont val="Helvetica Neue"/>
        <family val="2"/>
      </rPr>
      <t>Source</t>
    </r>
    <r>
      <rPr>
        <sz val="10"/>
        <color rgb="FF000000"/>
        <rFont val="Helvetica Neue"/>
        <family val="2"/>
      </rPr>
      <t xml:space="preserve"> (where did they buy it from / what store)</t>
    </r>
  </si>
  <si>
    <t>Date</t>
  </si>
  <si>
    <t>Costumes</t>
  </si>
  <si>
    <t>Technical Equipment</t>
  </si>
  <si>
    <t>Program Printing</t>
  </si>
  <si>
    <t>Tickets</t>
  </si>
  <si>
    <t>Other</t>
  </si>
  <si>
    <t>Totals</t>
  </si>
  <si>
    <t>Grand Total Expenditure</t>
  </si>
  <si>
    <t>Reference no</t>
  </si>
  <si>
    <t>Description</t>
  </si>
  <si>
    <t>Ticket Sales</t>
  </si>
  <si>
    <t>Mermaids Investment</t>
  </si>
  <si>
    <t>Other income</t>
  </si>
  <si>
    <t>Mermaids investment</t>
  </si>
  <si>
    <t>Performance 1 (auto from next pg)</t>
  </si>
  <si>
    <t>Performance 2 (auto from next pg)</t>
  </si>
  <si>
    <t>Performance 3 (auto from next pg)</t>
  </si>
  <si>
    <t>Total</t>
  </si>
  <si>
    <t>Grand Total Income</t>
  </si>
  <si>
    <t>Mermaids Production Income Statement</t>
  </si>
  <si>
    <t>Budget</t>
  </si>
  <si>
    <t>Actual</t>
  </si>
  <si>
    <t>Other Income</t>
  </si>
  <si>
    <t>Script printing</t>
  </si>
  <si>
    <t>Ticket printing</t>
  </si>
  <si>
    <t>Total expenditure</t>
  </si>
  <si>
    <t>Profit / (Loss)</t>
  </si>
  <si>
    <t>Less Mermaids investment</t>
  </si>
  <si>
    <t>Attendance:</t>
  </si>
  <si>
    <t>Full price</t>
  </si>
  <si>
    <t>Concessions</t>
  </si>
  <si>
    <t>Comps</t>
  </si>
  <si>
    <t>% Attendance</t>
  </si>
  <si>
    <t>Revenue</t>
  </si>
  <si>
    <t>Performance 1</t>
  </si>
  <si>
    <t>Performance 2</t>
  </si>
  <si>
    <t>Performance 3</t>
  </si>
  <si>
    <t>Prices:</t>
  </si>
  <si>
    <t>Music Rights</t>
  </si>
  <si>
    <t xml:space="preserve">Enter the total cost for music licensing rights for your production in the box to the left. </t>
  </si>
  <si>
    <t>Information about music rights may be found in the proposal document. For any questions, contact Productions Coordinator. Detail whether music is incidental or interpolated, and total time of music played if interpolated.</t>
  </si>
  <si>
    <t>Music rights</t>
  </si>
  <si>
    <t>Please fill in all of the orange boxes with the required numbers and all of the pink boxes with the required information or any additional information you would like to provide. Please do not change the formatting or programming of any cells in this spreadsheet. Do not touch the yellow boxes as they automatically calculated, or the teal boxes as they are fixed venue values. The blue and white boxes are purely descriptive of the different sections in this budget form, and not cells you need to alter in any way. If you have any questions, please feel free to reach out to Productions Treasurer, Lucy Callaghan (mermtreasurer@st-andrews.ac.uk).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</si>
</sst>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809]#,##0.00"/>
    <numFmt numFmtId="165" formatCode="[$£-809]#,##0"/>
    <numFmt numFmtId="166" formatCode="#,##0.00%"/>
  </numFmts>
  <fonts count="23">
    <font>
      <sz val="10"/>
      <color rgb="FF000000"/>
      <name val="Arial"/>
      <scheme val="minor"/>
    </font>
    <font>
      <sz val="14"/>
      <color rgb="FF000000"/>
      <name val="Arial"/>
      <family val="2"/>
    </font>
    <font>
      <sz val="10"/>
      <name val="Arial"/>
      <family val="2"/>
    </font>
    <font>
      <sz val="11"/>
      <color rgb="FF000000"/>
      <name val="Helvetica Neue"/>
      <family val="2"/>
    </font>
    <font>
      <sz val="11"/>
      <color rgb="FF000000"/>
      <name val="Arial"/>
      <family val="2"/>
    </font>
    <font>
      <sz val="10"/>
      <color rgb="FF000000"/>
      <name val="Arial"/>
      <family val="2"/>
    </font>
    <font>
      <sz val="9"/>
      <color theme="1"/>
      <name val="Arial"/>
      <family val="2"/>
    </font>
    <font>
      <sz val="10"/>
      <color theme="1"/>
      <name val="Arial"/>
      <family val="2"/>
    </font>
    <font>
      <sz val="9"/>
      <color rgb="FF000000"/>
      <name val="Arial"/>
      <family val="2"/>
    </font>
    <font>
      <sz val="12"/>
      <color rgb="FF000000"/>
      <name val="Arial"/>
      <family val="2"/>
    </font>
    <font>
      <b/>
      <sz val="11"/>
      <color rgb="FF000000"/>
      <name val="Helvetica Neue"/>
      <family val="2"/>
    </font>
    <font>
      <sz val="14"/>
      <color rgb="FF000000"/>
      <name val="Helvetica Neue"/>
      <family val="2"/>
    </font>
    <font>
      <b/>
      <sz val="14"/>
      <color rgb="FF000000"/>
      <name val="Helvetica Neue"/>
      <family val="2"/>
    </font>
    <font>
      <sz val="10"/>
      <color rgb="FF000000"/>
      <name val="Helvetica Neue"/>
      <family val="2"/>
    </font>
    <font>
      <sz val="9"/>
      <color rgb="FF000000"/>
      <name val="Helvetica Neue"/>
      <family val="2"/>
    </font>
    <font>
      <sz val="12"/>
      <color rgb="FF000000"/>
      <name val="Helvetica Neue"/>
      <family val="2"/>
    </font>
    <font>
      <b/>
      <sz val="9"/>
      <color rgb="FF000000"/>
      <name val="Arial"/>
      <family val="2"/>
    </font>
    <font>
      <b/>
      <sz val="10"/>
      <color rgb="FF000000"/>
      <name val="Helvetica Neue"/>
      <family val="2"/>
    </font>
    <font>
      <b/>
      <sz val="11"/>
      <color theme="0"/>
      <name val="Arial"/>
      <family val="2"/>
    </font>
    <font>
      <b/>
      <sz val="11"/>
      <color rgb="FF000000"/>
      <name val="Arial"/>
      <family val="2"/>
    </font>
    <font>
      <sz val="9"/>
      <color rgb="FF000000"/>
      <name val="Arial"/>
      <family val="2"/>
      <scheme val="minor"/>
    </font>
    <font>
      <b/>
      <sz val="11"/>
      <name val="Arial"/>
      <family val="2"/>
    </font>
    <font>
      <b/>
      <sz val="10"/>
      <name val="Arial"/>
      <family val="2"/>
    </font>
  </fonts>
  <fills count="23">
    <fill>
      <patternFill patternType="none"/>
    </fill>
    <fill>
      <patternFill patternType="gray125"/>
    </fill>
    <fill>
      <patternFill patternType="solid">
        <fgColor rgb="FF99CCFF"/>
        <bgColor rgb="FF99CCFF"/>
      </patternFill>
    </fill>
    <fill>
      <patternFill patternType="solid">
        <fgColor rgb="FFFE936A"/>
        <bgColor rgb="FFFE936A"/>
      </patternFill>
    </fill>
    <fill>
      <patternFill patternType="solid">
        <fgColor rgb="FFFFFFFF"/>
        <bgColor rgb="FFFFFFFF"/>
      </patternFill>
    </fill>
    <fill>
      <patternFill patternType="solid">
        <fgColor rgb="FFFFF959"/>
        <bgColor rgb="FFFFF959"/>
      </patternFill>
    </fill>
    <fill>
      <patternFill patternType="solid">
        <fgColor rgb="FFEB70B7"/>
        <bgColor rgb="FFEB70B7"/>
      </patternFill>
    </fill>
    <fill>
      <patternFill patternType="solid">
        <fgColor rgb="FFCBFCCB"/>
        <bgColor rgb="FFCBFCCB"/>
      </patternFill>
    </fill>
    <fill>
      <patternFill patternType="solid">
        <fgColor rgb="FFCCFFCC"/>
        <bgColor rgb="FFCCFFCC"/>
      </patternFill>
    </fill>
    <fill>
      <patternFill patternType="solid">
        <fgColor rgb="FFFFFF00"/>
        <bgColor rgb="FFFFFF00"/>
      </patternFill>
    </fill>
    <fill>
      <patternFill patternType="solid">
        <fgColor rgb="FFFF0000"/>
        <bgColor rgb="FF99CCFF"/>
      </patternFill>
    </fill>
    <fill>
      <patternFill patternType="solid">
        <fgColor rgb="FFFF0000"/>
        <bgColor indexed="64"/>
      </patternFill>
    </fill>
    <fill>
      <patternFill patternType="solid">
        <fgColor theme="0"/>
        <bgColor rgb="FF99CCFF"/>
      </patternFill>
    </fill>
    <fill>
      <patternFill patternType="solid">
        <fgColor theme="0"/>
        <bgColor rgb="FFFFFFFF"/>
      </patternFill>
    </fill>
    <fill>
      <patternFill patternType="solid">
        <fgColor rgb="FF99CCFF"/>
        <bgColor rgb="FFFFFFFF"/>
      </patternFill>
    </fill>
    <fill>
      <patternFill patternType="solid">
        <fgColor rgb="FFFE936A"/>
        <bgColor rgb="FFEB70B7"/>
      </patternFill>
    </fill>
    <fill>
      <patternFill patternType="solid">
        <fgColor rgb="FFEB70B7"/>
        <bgColor indexed="64"/>
      </patternFill>
    </fill>
    <fill>
      <patternFill patternType="solid">
        <fgColor rgb="FF99CCFF"/>
        <bgColor indexed="64"/>
      </patternFill>
    </fill>
    <fill>
      <patternFill patternType="solid">
        <fgColor theme="0"/>
        <bgColor indexed="64"/>
      </patternFill>
    </fill>
    <fill>
      <patternFill patternType="solid">
        <fgColor rgb="FFFE936A"/>
        <bgColor rgb="FFFFF959"/>
      </patternFill>
    </fill>
    <fill>
      <patternFill patternType="solid">
        <fgColor rgb="FF00BAA3"/>
        <bgColor rgb="FFFE936A"/>
      </patternFill>
    </fill>
    <fill>
      <patternFill patternType="solid">
        <fgColor rgb="FF00BAA3"/>
        <bgColor indexed="64"/>
      </patternFill>
    </fill>
    <fill>
      <patternFill patternType="solid">
        <fgColor rgb="FF00BAA3"/>
        <bgColor rgb="FF99CCFF"/>
      </patternFill>
    </fill>
  </fills>
  <borders count="73">
    <border>
      <left/>
      <right/>
      <top/>
      <bottom/>
      <diagonal/>
    </border>
    <border>
      <left style="thin">
        <color rgb="FFC0C0C0"/>
      </left>
      <right/>
      <top style="thin">
        <color rgb="FFC0C0C0"/>
      </top>
      <bottom style="thin">
        <color rgb="FF000000"/>
      </bottom>
      <diagonal/>
    </border>
    <border>
      <left/>
      <right/>
      <top style="thin">
        <color rgb="FFC0C0C0"/>
      </top>
      <bottom style="thin">
        <color rgb="FF000000"/>
      </bottom>
      <diagonal/>
    </border>
    <border>
      <left/>
      <right style="thin">
        <color rgb="FF000000"/>
      </right>
      <top style="thin">
        <color rgb="FF000000"/>
      </top>
      <bottom style="thin">
        <color rgb="FF000000"/>
      </bottom>
      <diagonal/>
    </border>
    <border>
      <left style="thin">
        <color rgb="FFC0C0C0"/>
      </left>
      <right/>
      <top style="thin">
        <color rgb="FF000000"/>
      </top>
      <bottom/>
      <diagonal/>
    </border>
    <border>
      <left/>
      <right/>
      <top style="thin">
        <color rgb="FF000000"/>
      </top>
      <bottom/>
      <diagonal/>
    </border>
    <border>
      <left/>
      <right style="thin">
        <color rgb="FFC0C0C0"/>
      </right>
      <top style="thin">
        <color rgb="FF000000"/>
      </top>
      <bottom/>
      <diagonal/>
    </border>
    <border>
      <left style="thin">
        <color rgb="FFC0C0C0"/>
      </left>
      <right/>
      <top/>
      <bottom/>
      <diagonal/>
    </border>
    <border>
      <left/>
      <right style="thin">
        <color rgb="FFBFBFBF"/>
      </right>
      <top/>
      <bottom/>
      <diagonal/>
    </border>
    <border>
      <left style="thin">
        <color rgb="FFC0C0C0"/>
      </left>
      <right/>
      <top/>
      <bottom style="thin">
        <color rgb="FF000000"/>
      </bottom>
      <diagonal/>
    </border>
    <border>
      <left/>
      <right/>
      <top/>
      <bottom style="thin">
        <color rgb="FF000000"/>
      </bottom>
      <diagonal/>
    </border>
    <border>
      <left/>
      <right style="thin">
        <color rgb="FFC0C0C0"/>
      </right>
      <top/>
      <bottom style="thin">
        <color rgb="FF000000"/>
      </bottom>
      <diagonal/>
    </border>
    <border>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C0C0C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C0C0C0"/>
      </left>
      <right style="thin">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top/>
      <bottom/>
      <diagonal/>
    </border>
    <border>
      <left/>
      <right style="thin">
        <color rgb="FFC0C0C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C0C0C0"/>
      </right>
      <top/>
      <bottom/>
      <diagonal/>
    </border>
    <border>
      <left/>
      <right/>
      <top/>
      <bottom/>
      <diagonal/>
    </border>
    <border>
      <left/>
      <right style="thin">
        <color rgb="FF000000"/>
      </right>
      <top/>
      <bottom/>
      <diagonal/>
    </border>
    <border>
      <left style="thin">
        <color rgb="FFC0C0C0"/>
      </left>
      <right/>
      <top/>
      <bottom style="thin">
        <color rgb="FFC0C0C0"/>
      </bottom>
      <diagonal/>
    </border>
    <border>
      <left/>
      <right/>
      <top/>
      <bottom style="thin">
        <color rgb="FFC0C0C0"/>
      </bottom>
      <diagonal/>
    </border>
    <border>
      <left/>
      <right style="thin">
        <color rgb="FFC0C0C0"/>
      </right>
      <top/>
      <bottom style="thin">
        <color rgb="FFC0C0C0"/>
      </bottom>
      <diagonal/>
    </border>
    <border>
      <left style="thin">
        <color rgb="FFC0C0C0"/>
      </left>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CCCCCC"/>
      </left>
      <right style="thin">
        <color rgb="FFCCCCCC"/>
      </right>
      <top style="thin">
        <color rgb="FF000000"/>
      </top>
      <bottom style="thin">
        <color rgb="FF000000"/>
      </bottom>
      <diagonal/>
    </border>
    <border>
      <left style="thin">
        <color rgb="FFCCCCCC"/>
      </left>
      <right style="thin">
        <color rgb="FFCCCCCC"/>
      </right>
      <top/>
      <bottom style="thin">
        <color rgb="FF000000"/>
      </bottom>
      <diagonal/>
    </border>
    <border>
      <left/>
      <right style="thin">
        <color rgb="FFCCCCCC"/>
      </right>
      <top style="thin">
        <color rgb="FF000000"/>
      </top>
      <bottom style="thin">
        <color rgb="FF000000"/>
      </bottom>
      <diagonal/>
    </border>
    <border>
      <left style="thin">
        <color rgb="FFCCCCCC"/>
      </left>
      <right style="thin">
        <color rgb="FF000000"/>
      </right>
      <top style="thin">
        <color rgb="FF000000"/>
      </top>
      <bottom style="thin">
        <color rgb="FF000000"/>
      </bottom>
      <diagonal/>
    </border>
    <border>
      <left style="thin">
        <color rgb="FF000000"/>
      </left>
      <right style="thin">
        <color rgb="FFCCCCCC"/>
      </right>
      <top style="thin">
        <color rgb="FF000000"/>
      </top>
      <bottom style="thin">
        <color rgb="FF000000"/>
      </bottom>
      <diagonal/>
    </border>
    <border>
      <left style="thin">
        <color rgb="FF000000"/>
      </left>
      <right style="thin">
        <color rgb="FF000000"/>
      </right>
      <top style="thin">
        <color rgb="FF000000"/>
      </top>
      <bottom style="thin">
        <color rgb="FFCCCCCC"/>
      </bottom>
      <diagonal/>
    </border>
    <border>
      <left style="thin">
        <color rgb="FF000000"/>
      </left>
      <right style="thin">
        <color rgb="FFCCCCCC"/>
      </right>
      <top style="thin">
        <color rgb="FF000000"/>
      </top>
      <bottom style="thin">
        <color rgb="FFCCCCCC"/>
      </bottom>
      <diagonal/>
    </border>
    <border>
      <left style="thin">
        <color rgb="FFCCCCCC"/>
      </left>
      <right style="thin">
        <color rgb="FFCCCCCC"/>
      </right>
      <top style="thin">
        <color rgb="FF000000"/>
      </top>
      <bottom style="thin">
        <color rgb="FFCCCCCC"/>
      </bottom>
      <diagonal/>
    </border>
    <border>
      <left style="thin">
        <color rgb="FFCCCCCC"/>
      </left>
      <right style="thin">
        <color rgb="FF000000"/>
      </right>
      <top style="thin">
        <color rgb="FF000000"/>
      </top>
      <bottom style="thin">
        <color rgb="FFCCCCCC"/>
      </bottom>
      <diagonal/>
    </border>
    <border>
      <left style="thin">
        <color rgb="FF000000"/>
      </left>
      <right style="thin">
        <color rgb="FF000000"/>
      </right>
      <top style="thin">
        <color rgb="FFCCCCCC"/>
      </top>
      <bottom style="thin">
        <color rgb="FFCCCCCC"/>
      </bottom>
      <diagonal/>
    </border>
    <border>
      <left style="thin">
        <color rgb="FF000000"/>
      </left>
      <right style="thin">
        <color rgb="FFCCCCCC"/>
      </right>
      <top style="thin">
        <color rgb="FFCCCCCC"/>
      </top>
      <bottom style="thin">
        <color rgb="FFCCCCCC"/>
      </bottom>
      <diagonal/>
    </border>
    <border>
      <left style="thin">
        <color rgb="FFCCCCCC"/>
      </left>
      <right style="thin">
        <color rgb="FFCCCCCC"/>
      </right>
      <top style="thin">
        <color rgb="FFCCCCCC"/>
      </top>
      <bottom style="thin">
        <color rgb="FFCCCCCC"/>
      </bottom>
      <diagonal/>
    </border>
    <border>
      <left style="thin">
        <color rgb="FFCCCCCC"/>
      </left>
      <right style="thin">
        <color rgb="FF000000"/>
      </right>
      <top style="thin">
        <color rgb="FFCCCCCC"/>
      </top>
      <bottom style="thin">
        <color rgb="FFCCCCCC"/>
      </bottom>
      <diagonal/>
    </border>
    <border>
      <left style="thin">
        <color rgb="FF000000"/>
      </left>
      <right style="thin">
        <color rgb="FF000000"/>
      </right>
      <top style="thin">
        <color rgb="FFCCCCCC"/>
      </top>
      <bottom style="thin">
        <color rgb="FF000000"/>
      </bottom>
      <diagonal/>
    </border>
    <border>
      <left style="thin">
        <color rgb="FF000000"/>
      </left>
      <right style="thin">
        <color rgb="FFCCCCCC"/>
      </right>
      <top style="thin">
        <color rgb="FFCCCCCC"/>
      </top>
      <bottom style="thin">
        <color rgb="FF000000"/>
      </bottom>
      <diagonal/>
    </border>
    <border>
      <left style="thin">
        <color rgb="FFCCCCCC"/>
      </left>
      <right style="thin">
        <color rgb="FFCCCCCC"/>
      </right>
      <top style="thin">
        <color rgb="FFCCCCCC"/>
      </top>
      <bottom style="thin">
        <color rgb="FF000000"/>
      </bottom>
      <diagonal/>
    </border>
    <border>
      <left style="thin">
        <color rgb="FFCCCCCC"/>
      </left>
      <right style="thin">
        <color rgb="FF000000"/>
      </right>
      <top style="thin">
        <color rgb="FFCCCCCC"/>
      </top>
      <bottom style="thin">
        <color rgb="FF000000"/>
      </bottom>
      <diagonal/>
    </border>
    <border>
      <left style="thin">
        <color rgb="FFCCCCCC"/>
      </left>
      <right/>
      <top style="thin">
        <color rgb="FFCCCCCC"/>
      </top>
      <bottom style="thin">
        <color rgb="FFCCCCCC"/>
      </bottom>
      <diagonal/>
    </border>
    <border>
      <left/>
      <right style="thin">
        <color rgb="FFCCCCCC"/>
      </right>
      <top style="thin">
        <color rgb="FFCCCCCC"/>
      </top>
      <bottom style="thin">
        <color rgb="FFCCCCCC"/>
      </bottom>
      <diagonal/>
    </border>
    <border>
      <left style="thin">
        <color rgb="FF000000"/>
      </left>
      <right/>
      <top style="thin">
        <color rgb="FF000000"/>
      </top>
      <bottom style="thin">
        <color rgb="FFCCCCCC"/>
      </bottom>
      <diagonal/>
    </border>
    <border>
      <left/>
      <right style="thin">
        <color rgb="FFCCCCCC"/>
      </right>
      <top style="thin">
        <color rgb="FF000000"/>
      </top>
      <bottom style="thin">
        <color rgb="FFCCCCCC"/>
      </bottom>
      <diagonal/>
    </border>
    <border>
      <left style="thin">
        <color rgb="FF000000"/>
      </left>
      <right/>
      <top style="thin">
        <color rgb="FFCCCCCC"/>
      </top>
      <bottom style="thin">
        <color rgb="FFCCCCCC"/>
      </bottom>
      <diagonal/>
    </border>
    <border>
      <left style="thin">
        <color rgb="FF000000"/>
      </left>
      <right/>
      <top style="thin">
        <color rgb="FFCCCCCC"/>
      </top>
      <bottom style="thin">
        <color rgb="FF000000"/>
      </bottom>
      <diagonal/>
    </border>
    <border>
      <left/>
      <right style="thin">
        <color rgb="FFCCCCCC"/>
      </right>
      <top style="thin">
        <color rgb="FFCCCCCC"/>
      </top>
      <bottom style="thin">
        <color rgb="FF000000"/>
      </bottom>
      <diagonal/>
    </border>
    <border>
      <left style="thin">
        <color rgb="FFCCCCCC"/>
      </left>
      <right style="thin">
        <color rgb="FFCCCCCC"/>
      </right>
      <top style="thin">
        <color rgb="FFCCCCCC"/>
      </top>
      <bottom style="thin">
        <color rgb="FFD9D9D9"/>
      </bottom>
      <diagonal/>
    </border>
    <border>
      <left style="thin">
        <color rgb="FFCCCCCC"/>
      </left>
      <right style="thin">
        <color rgb="FF000000"/>
      </right>
      <top style="thin">
        <color rgb="FFCCCCCC"/>
      </top>
      <bottom style="thin">
        <color rgb="FFD9D9D9"/>
      </bottom>
      <diagonal/>
    </border>
    <border>
      <left style="thin">
        <color rgb="FF000000"/>
      </left>
      <right style="thin">
        <color rgb="FFD9D9D9"/>
      </right>
      <top style="thin">
        <color rgb="FFCCCCCC"/>
      </top>
      <bottom style="thin">
        <color rgb="FFCCCCCC"/>
      </bottom>
      <diagonal/>
    </border>
    <border>
      <left style="thin">
        <color rgb="FFD9D9D9"/>
      </left>
      <right/>
      <top style="thin">
        <color rgb="FFD9D9D9"/>
      </top>
      <bottom style="thin">
        <color rgb="FFD9D9D9"/>
      </bottom>
      <diagonal/>
    </border>
    <border>
      <left/>
      <right style="thin">
        <color rgb="FFD9D9D9"/>
      </right>
      <top style="thin">
        <color rgb="FFD9D9D9"/>
      </top>
      <bottom style="thin">
        <color rgb="FFD9D9D9"/>
      </bottom>
      <diagonal/>
    </border>
    <border>
      <left style="thin">
        <color rgb="FFD9D9D9"/>
      </left>
      <right style="thin">
        <color rgb="FFD9D9D9"/>
      </right>
      <top style="thin">
        <color rgb="FFD9D9D9"/>
      </top>
      <bottom style="thin">
        <color rgb="FFD9D9D9"/>
      </bottom>
      <diagonal/>
    </border>
    <border>
      <left style="thin">
        <color rgb="FFD9D9D9"/>
      </left>
      <right style="thin">
        <color rgb="FF000000"/>
      </right>
      <top style="thin">
        <color rgb="FFD9D9D9"/>
      </top>
      <bottom style="thin">
        <color rgb="FFD9D9D9"/>
      </bottom>
      <diagonal/>
    </border>
    <border>
      <left style="thin">
        <color rgb="FFD9D9D9"/>
      </left>
      <right style="thin">
        <color rgb="FFD9D9D9"/>
      </right>
      <top style="thin">
        <color rgb="FF000000"/>
      </top>
      <bottom style="thin">
        <color rgb="FFD9D9D9"/>
      </bottom>
      <diagonal/>
    </border>
    <border>
      <left style="thin">
        <color rgb="FFD9D9D9"/>
      </left>
      <right style="thin">
        <color rgb="FFCCCCCC"/>
      </right>
      <top style="thin">
        <color rgb="FFCCCCCC"/>
      </top>
      <bottom style="thin">
        <color rgb="FFD9D9D9"/>
      </bottom>
      <diagonal/>
    </border>
    <border>
      <left style="thin">
        <color rgb="FFD9D9D9"/>
      </left>
      <right style="thin">
        <color rgb="FFD9D9D9"/>
      </right>
      <top style="thin">
        <color rgb="FFD9D9D9"/>
      </top>
      <bottom style="thin">
        <color rgb="FF000000"/>
      </bottom>
      <diagonal/>
    </border>
    <border>
      <left style="thin">
        <color rgb="FF000000"/>
      </left>
      <right style="thin">
        <color rgb="FF000000"/>
      </right>
      <top style="thin">
        <color rgb="FF000000"/>
      </top>
      <bottom style="thin">
        <color rgb="FFD9D9D9"/>
      </bottom>
      <diagonal/>
    </border>
    <border>
      <left style="thin">
        <color rgb="FF000000"/>
      </left>
      <right style="thin">
        <color rgb="FF000000"/>
      </right>
      <top style="thin">
        <color rgb="FFD9D9D9"/>
      </top>
      <bottom style="thin">
        <color rgb="FFD9D9D9"/>
      </bottom>
      <diagonal/>
    </border>
    <border>
      <left style="thin">
        <color rgb="FF000000"/>
      </left>
      <right style="thin">
        <color rgb="FF000000"/>
      </right>
      <top style="thin">
        <color rgb="FFCCCCCC"/>
      </top>
      <bottom/>
      <diagonal/>
    </border>
    <border>
      <left style="thin">
        <color rgb="FF000000"/>
      </left>
      <right style="thin">
        <color rgb="FF000000"/>
      </right>
      <top style="thin">
        <color rgb="FFD9D9D9"/>
      </top>
      <bottom style="thin">
        <color rgb="FF000000"/>
      </bottom>
      <diagonal/>
    </border>
    <border>
      <left style="thin">
        <color rgb="FF000000"/>
      </left>
      <right style="thin">
        <color rgb="FFD9D9D9"/>
      </right>
      <top style="thin">
        <color rgb="FF000000"/>
      </top>
      <bottom style="thin">
        <color rgb="FF000000"/>
      </bottom>
      <diagonal/>
    </border>
    <border>
      <left style="thin">
        <color rgb="FFD9D9D9"/>
      </left>
      <right style="thin">
        <color rgb="FF000000"/>
      </right>
      <top style="thin">
        <color rgb="FF000000"/>
      </top>
      <bottom style="thin">
        <color rgb="FF000000"/>
      </bottom>
      <diagonal/>
    </border>
    <border>
      <left style="thin">
        <color rgb="FFC0C0C0"/>
      </left>
      <right style="thin">
        <color rgb="FF000000"/>
      </right>
      <top style="thin">
        <color rgb="FF000000"/>
      </top>
      <bottom style="thin">
        <color rgb="FFCCCCCC"/>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65">
    <xf numFmtId="0" fontId="0" fillId="0" borderId="0" xfId="0"/>
    <xf numFmtId="0" fontId="3" fillId="0" borderId="0" xfId="0" applyFont="1" applyAlignment="1">
      <alignment vertical="top"/>
    </xf>
    <xf numFmtId="0" fontId="4" fillId="3" borderId="3" xfId="0" applyFont="1" applyFill="1" applyBorder="1" applyAlignment="1">
      <alignment wrapText="1"/>
    </xf>
    <xf numFmtId="0" fontId="5" fillId="4" borderId="4" xfId="0" applyFont="1" applyFill="1" applyBorder="1" applyAlignment="1">
      <alignment wrapText="1"/>
    </xf>
    <xf numFmtId="0" fontId="4" fillId="4" borderId="6" xfId="0" applyFont="1" applyFill="1" applyBorder="1" applyAlignment="1">
      <alignment wrapText="1"/>
    </xf>
    <xf numFmtId="0" fontId="6" fillId="4" borderId="7" xfId="0" applyFont="1" applyFill="1" applyBorder="1" applyAlignment="1">
      <alignment wrapText="1"/>
    </xf>
    <xf numFmtId="0" fontId="7" fillId="0" borderId="0" xfId="0" applyFont="1"/>
    <xf numFmtId="0" fontId="7" fillId="0" borderId="8" xfId="0" applyFont="1" applyBorder="1"/>
    <xf numFmtId="0" fontId="5" fillId="4" borderId="9" xfId="0" applyFont="1" applyFill="1" applyBorder="1" applyAlignment="1">
      <alignment wrapText="1"/>
    </xf>
    <xf numFmtId="0" fontId="5" fillId="4" borderId="10" xfId="0" applyFont="1" applyFill="1" applyBorder="1" applyAlignment="1">
      <alignment wrapText="1"/>
    </xf>
    <xf numFmtId="0" fontId="4" fillId="4" borderId="10" xfId="0" applyFont="1" applyFill="1" applyBorder="1" applyAlignment="1">
      <alignment wrapText="1"/>
    </xf>
    <xf numFmtId="0" fontId="4" fillId="4" borderId="10" xfId="0" applyFont="1" applyFill="1" applyBorder="1"/>
    <xf numFmtId="0" fontId="4" fillId="4" borderId="11" xfId="0" applyFont="1" applyFill="1" applyBorder="1" applyAlignment="1">
      <alignment wrapText="1"/>
    </xf>
    <xf numFmtId="0" fontId="4" fillId="4" borderId="13" xfId="0" applyFont="1" applyFill="1" applyBorder="1"/>
    <xf numFmtId="0" fontId="4" fillId="4" borderId="14" xfId="0" applyFont="1" applyFill="1" applyBorder="1"/>
    <xf numFmtId="0" fontId="8" fillId="2" borderId="15" xfId="0" applyFont="1" applyFill="1" applyBorder="1" applyAlignment="1">
      <alignment wrapText="1"/>
    </xf>
    <xf numFmtId="164" fontId="8" fillId="5" borderId="15" xfId="0" applyNumberFormat="1" applyFont="1" applyFill="1" applyBorder="1" applyAlignment="1">
      <alignment horizontal="center"/>
    </xf>
    <xf numFmtId="0" fontId="4" fillId="2" borderId="15" xfId="0" applyFont="1" applyFill="1" applyBorder="1"/>
    <xf numFmtId="0" fontId="8" fillId="2" borderId="15" xfId="0" applyFont="1" applyFill="1" applyBorder="1"/>
    <xf numFmtId="0" fontId="4" fillId="4" borderId="16" xfId="0" applyFont="1" applyFill="1" applyBorder="1"/>
    <xf numFmtId="0" fontId="8" fillId="4" borderId="15" xfId="0" applyFont="1" applyFill="1" applyBorder="1" applyAlignment="1">
      <alignment wrapText="1"/>
    </xf>
    <xf numFmtId="0" fontId="4" fillId="4" borderId="17" xfId="0" applyFont="1" applyFill="1" applyBorder="1"/>
    <xf numFmtId="0" fontId="4" fillId="4" borderId="18" xfId="0" applyFont="1" applyFill="1" applyBorder="1"/>
    <xf numFmtId="0" fontId="4" fillId="4" borderId="7" xfId="0" applyFont="1" applyFill="1" applyBorder="1"/>
    <xf numFmtId="4" fontId="4" fillId="4" borderId="12" xfId="0" applyNumberFormat="1" applyFont="1" applyFill="1" applyBorder="1" applyAlignment="1">
      <alignment horizontal="center"/>
    </xf>
    <xf numFmtId="1" fontId="8" fillId="5" borderId="15" xfId="0" applyNumberFormat="1" applyFont="1" applyFill="1" applyBorder="1"/>
    <xf numFmtId="164" fontId="4" fillId="5" borderId="15" xfId="0" applyNumberFormat="1" applyFont="1" applyFill="1" applyBorder="1" applyAlignment="1">
      <alignment horizontal="center"/>
    </xf>
    <xf numFmtId="0" fontId="8" fillId="4" borderId="19" xfId="0" applyFont="1" applyFill="1" applyBorder="1" applyAlignment="1">
      <alignment wrapText="1"/>
    </xf>
    <xf numFmtId="3" fontId="8" fillId="5" borderId="15" xfId="0" applyNumberFormat="1" applyFont="1" applyFill="1" applyBorder="1"/>
    <xf numFmtId="0" fontId="4" fillId="4" borderId="9" xfId="0" applyFont="1" applyFill="1" applyBorder="1"/>
    <xf numFmtId="0" fontId="9" fillId="4" borderId="10" xfId="0" applyFont="1" applyFill="1" applyBorder="1" applyAlignment="1">
      <alignment wrapText="1"/>
    </xf>
    <xf numFmtId="0" fontId="4" fillId="4" borderId="12" xfId="0" applyFont="1" applyFill="1" applyBorder="1"/>
    <xf numFmtId="0" fontId="4" fillId="4" borderId="20" xfId="0" applyFont="1" applyFill="1" applyBorder="1" applyAlignment="1">
      <alignment wrapText="1"/>
    </xf>
    <xf numFmtId="0" fontId="8" fillId="2" borderId="3" xfId="0" applyFont="1" applyFill="1" applyBorder="1" applyAlignment="1">
      <alignment wrapText="1"/>
    </xf>
    <xf numFmtId="0" fontId="8" fillId="4" borderId="14" xfId="0" applyFont="1" applyFill="1" applyBorder="1"/>
    <xf numFmtId="0" fontId="8" fillId="4" borderId="16" xfId="0" applyFont="1" applyFill="1" applyBorder="1"/>
    <xf numFmtId="0" fontId="3" fillId="3" borderId="15" xfId="0" applyFont="1" applyFill="1" applyBorder="1" applyAlignment="1">
      <alignment horizontal="center" wrapText="1"/>
    </xf>
    <xf numFmtId="4" fontId="8" fillId="5" borderId="15" xfId="0" applyNumberFormat="1" applyFont="1" applyFill="1" applyBorder="1"/>
    <xf numFmtId="0" fontId="4" fillId="4" borderId="19" xfId="0" applyFont="1" applyFill="1" applyBorder="1"/>
    <xf numFmtId="0" fontId="4" fillId="4" borderId="12" xfId="0" applyFont="1" applyFill="1" applyBorder="1" applyAlignment="1">
      <alignment wrapText="1"/>
    </xf>
    <xf numFmtId="0" fontId="8" fillId="4" borderId="16" xfId="0" applyFont="1" applyFill="1" applyBorder="1" applyAlignment="1">
      <alignment wrapText="1"/>
    </xf>
    <xf numFmtId="0" fontId="4" fillId="4" borderId="18" xfId="0" applyFont="1" applyFill="1" applyBorder="1" applyAlignment="1">
      <alignment wrapText="1"/>
    </xf>
    <xf numFmtId="0" fontId="8" fillId="7" borderId="21" xfId="0" applyFont="1" applyFill="1" applyBorder="1" applyAlignment="1">
      <alignment wrapText="1"/>
    </xf>
    <xf numFmtId="10" fontId="8" fillId="5" borderId="15" xfId="0" applyNumberFormat="1" applyFont="1" applyFill="1" applyBorder="1"/>
    <xf numFmtId="0" fontId="8" fillId="7" borderId="3" xfId="0" applyFont="1" applyFill="1" applyBorder="1" applyAlignment="1">
      <alignment wrapText="1"/>
    </xf>
    <xf numFmtId="0" fontId="4" fillId="4" borderId="22" xfId="0" applyFont="1" applyFill="1" applyBorder="1" applyAlignment="1">
      <alignment wrapText="1"/>
    </xf>
    <xf numFmtId="0" fontId="5" fillId="4" borderId="12" xfId="0" applyFont="1" applyFill="1" applyBorder="1" applyAlignment="1">
      <alignment wrapText="1"/>
    </xf>
    <xf numFmtId="0" fontId="4" fillId="4" borderId="19" xfId="0" applyFont="1" applyFill="1" applyBorder="1" applyAlignment="1">
      <alignment wrapText="1"/>
    </xf>
    <xf numFmtId="166" fontId="4" fillId="0" borderId="24" xfId="0" applyNumberFormat="1" applyFont="1" applyBorder="1"/>
    <xf numFmtId="0" fontId="8" fillId="7" borderId="15" xfId="0" applyFont="1" applyFill="1" applyBorder="1" applyAlignment="1">
      <alignment wrapText="1"/>
    </xf>
    <xf numFmtId="0" fontId="5" fillId="4" borderId="25" xfId="0" applyFont="1" applyFill="1" applyBorder="1" applyAlignment="1">
      <alignment wrapText="1"/>
    </xf>
    <xf numFmtId="0" fontId="5" fillId="8" borderId="15" xfId="0" applyFont="1" applyFill="1" applyBorder="1" applyAlignment="1">
      <alignment wrapText="1"/>
    </xf>
    <xf numFmtId="164" fontId="5" fillId="9" borderId="15" xfId="0" applyNumberFormat="1" applyFont="1" applyFill="1" applyBorder="1" applyAlignment="1">
      <alignment wrapText="1"/>
    </xf>
    <xf numFmtId="0" fontId="4" fillId="4" borderId="26" xfId="0" applyFont="1" applyFill="1" applyBorder="1" applyAlignment="1">
      <alignment wrapText="1"/>
    </xf>
    <xf numFmtId="0" fontId="4" fillId="4" borderId="26" xfId="0" applyFont="1" applyFill="1" applyBorder="1"/>
    <xf numFmtId="0" fontId="4" fillId="4" borderId="27" xfId="0" applyFont="1" applyFill="1" applyBorder="1" applyAlignment="1">
      <alignment wrapText="1"/>
    </xf>
    <xf numFmtId="0" fontId="8" fillId="4" borderId="3" xfId="0" applyFont="1" applyFill="1" applyBorder="1" applyAlignment="1">
      <alignment wrapText="1"/>
    </xf>
    <xf numFmtId="0" fontId="3" fillId="4" borderId="31" xfId="0" applyFont="1" applyFill="1" applyBorder="1"/>
    <xf numFmtId="0" fontId="3" fillId="4" borderId="32" xfId="0" applyFont="1" applyFill="1" applyBorder="1"/>
    <xf numFmtId="0" fontId="11" fillId="2" borderId="31" xfId="0" applyFont="1" applyFill="1" applyBorder="1"/>
    <xf numFmtId="0" fontId="11" fillId="2" borderId="34" xfId="0" applyFont="1" applyFill="1" applyBorder="1"/>
    <xf numFmtId="0" fontId="13" fillId="5" borderId="15" xfId="0" applyFont="1" applyFill="1" applyBorder="1" applyAlignment="1">
      <alignment wrapText="1"/>
    </xf>
    <xf numFmtId="0" fontId="13" fillId="5" borderId="35" xfId="0" applyFont="1" applyFill="1" applyBorder="1" applyAlignment="1">
      <alignment wrapText="1"/>
    </xf>
    <xf numFmtId="0" fontId="13" fillId="5" borderId="31" xfId="0" applyFont="1" applyFill="1" applyBorder="1" applyAlignment="1">
      <alignment wrapText="1"/>
    </xf>
    <xf numFmtId="0" fontId="13" fillId="5" borderId="34" xfId="0" applyFont="1" applyFill="1" applyBorder="1" applyAlignment="1">
      <alignment wrapText="1"/>
    </xf>
    <xf numFmtId="0" fontId="14" fillId="4" borderId="36" xfId="0" applyFont="1" applyFill="1" applyBorder="1"/>
    <xf numFmtId="14" fontId="14" fillId="4" borderId="36" xfId="0" applyNumberFormat="1" applyFont="1" applyFill="1" applyBorder="1"/>
    <xf numFmtId="4" fontId="14" fillId="4" borderId="37" xfId="0" applyNumberFormat="1" applyFont="1" applyFill="1" applyBorder="1"/>
    <xf numFmtId="4" fontId="14" fillId="4" borderId="38" xfId="0" applyNumberFormat="1" applyFont="1" applyFill="1" applyBorder="1"/>
    <xf numFmtId="4" fontId="14" fillId="4" borderId="39" xfId="0" applyNumberFormat="1" applyFont="1" applyFill="1" applyBorder="1"/>
    <xf numFmtId="0" fontId="14" fillId="4" borderId="40" xfId="0" applyFont="1" applyFill="1" applyBorder="1"/>
    <xf numFmtId="14" fontId="14" fillId="4" borderId="40" xfId="0" applyNumberFormat="1" applyFont="1" applyFill="1" applyBorder="1"/>
    <xf numFmtId="4" fontId="14" fillId="4" borderId="41" xfId="0" applyNumberFormat="1" applyFont="1" applyFill="1" applyBorder="1"/>
    <xf numFmtId="4" fontId="14" fillId="4" borderId="42" xfId="0" applyNumberFormat="1" applyFont="1" applyFill="1" applyBorder="1"/>
    <xf numFmtId="4" fontId="14" fillId="4" borderId="43" xfId="0" applyNumberFormat="1" applyFont="1" applyFill="1" applyBorder="1"/>
    <xf numFmtId="0" fontId="5" fillId="4" borderId="42" xfId="0" applyFont="1" applyFill="1" applyBorder="1" applyAlignment="1">
      <alignment wrapText="1"/>
    </xf>
    <xf numFmtId="0" fontId="14" fillId="4" borderId="44" xfId="0" applyFont="1" applyFill="1" applyBorder="1"/>
    <xf numFmtId="4" fontId="14" fillId="4" borderId="45" xfId="0" applyNumberFormat="1" applyFont="1" applyFill="1" applyBorder="1"/>
    <xf numFmtId="4" fontId="14" fillId="4" borderId="46" xfId="0" applyNumberFormat="1" applyFont="1" applyFill="1" applyBorder="1"/>
    <xf numFmtId="4" fontId="14" fillId="4" borderId="47" xfId="0" applyNumberFormat="1" applyFont="1" applyFill="1" applyBorder="1"/>
    <xf numFmtId="0" fontId="10" fillId="5" borderId="35" xfId="0" applyFont="1" applyFill="1" applyBorder="1"/>
    <xf numFmtId="0" fontId="10" fillId="5" borderId="31" xfId="0" applyFont="1" applyFill="1" applyBorder="1"/>
    <xf numFmtId="0" fontId="10" fillId="5" borderId="34" xfId="0" applyFont="1" applyFill="1" applyBorder="1"/>
    <xf numFmtId="4" fontId="10" fillId="5" borderId="15" xfId="0" applyNumberFormat="1" applyFont="1" applyFill="1" applyBorder="1"/>
    <xf numFmtId="0" fontId="10" fillId="4" borderId="38" xfId="0" applyFont="1" applyFill="1" applyBorder="1"/>
    <xf numFmtId="0" fontId="10" fillId="4" borderId="31" xfId="0" applyFont="1" applyFill="1" applyBorder="1"/>
    <xf numFmtId="4" fontId="10" fillId="4" borderId="38" xfId="0" applyNumberFormat="1" applyFont="1" applyFill="1" applyBorder="1"/>
    <xf numFmtId="0" fontId="10" fillId="5" borderId="42" xfId="0" applyFont="1" applyFill="1" applyBorder="1"/>
    <xf numFmtId="4" fontId="10" fillId="5" borderId="31" xfId="0" applyNumberFormat="1" applyFont="1" applyFill="1" applyBorder="1"/>
    <xf numFmtId="4" fontId="10" fillId="4" borderId="42" xfId="0" applyNumberFormat="1" applyFont="1" applyFill="1" applyBorder="1"/>
    <xf numFmtId="0" fontId="3" fillId="4" borderId="42" xfId="0" applyFont="1" applyFill="1" applyBorder="1"/>
    <xf numFmtId="0" fontId="3" fillId="4" borderId="38" xfId="0" applyFont="1" applyFill="1" applyBorder="1"/>
    <xf numFmtId="4" fontId="3" fillId="4" borderId="42" xfId="0" applyNumberFormat="1" applyFont="1" applyFill="1" applyBorder="1"/>
    <xf numFmtId="0" fontId="12" fillId="4" borderId="46" xfId="0" applyFont="1" applyFill="1" applyBorder="1"/>
    <xf numFmtId="0" fontId="12" fillId="4" borderId="42" xfId="0" applyFont="1" applyFill="1" applyBorder="1"/>
    <xf numFmtId="0" fontId="13" fillId="2" borderId="34" xfId="0" applyFont="1" applyFill="1" applyBorder="1" applyAlignment="1">
      <alignment wrapText="1"/>
    </xf>
    <xf numFmtId="0" fontId="13" fillId="2" borderId="15" xfId="0" applyFont="1" applyFill="1" applyBorder="1" applyAlignment="1">
      <alignment wrapText="1"/>
    </xf>
    <xf numFmtId="0" fontId="13" fillId="2" borderId="35" xfId="0" applyFont="1" applyFill="1" applyBorder="1" applyAlignment="1">
      <alignment wrapText="1"/>
    </xf>
    <xf numFmtId="0" fontId="13" fillId="2" borderId="31" xfId="0" applyFont="1" applyFill="1" applyBorder="1" applyAlignment="1">
      <alignment wrapText="1"/>
    </xf>
    <xf numFmtId="0" fontId="15" fillId="4" borderId="41" xfId="0" applyFont="1" applyFill="1" applyBorder="1" applyAlignment="1">
      <alignment wrapText="1"/>
    </xf>
    <xf numFmtId="0" fontId="15" fillId="4" borderId="42" xfId="0" applyFont="1" applyFill="1" applyBorder="1" applyAlignment="1">
      <alignment wrapText="1"/>
    </xf>
    <xf numFmtId="0" fontId="14" fillId="2" borderId="36" xfId="0" applyFont="1" applyFill="1" applyBorder="1"/>
    <xf numFmtId="0" fontId="3" fillId="4" borderId="41" xfId="0" applyFont="1" applyFill="1" applyBorder="1"/>
    <xf numFmtId="0" fontId="14" fillId="4" borderId="41" xfId="0" applyFont="1" applyFill="1" applyBorder="1"/>
    <xf numFmtId="0" fontId="14" fillId="2" borderId="40" xfId="0" applyFont="1" applyFill="1" applyBorder="1"/>
    <xf numFmtId="4" fontId="14" fillId="5" borderId="41" xfId="0" applyNumberFormat="1" applyFont="1" applyFill="1" applyBorder="1"/>
    <xf numFmtId="0" fontId="14" fillId="2" borderId="44" xfId="0" applyFont="1" applyFill="1" applyBorder="1"/>
    <xf numFmtId="4" fontId="14" fillId="5" borderId="45" xfId="0" applyNumberFormat="1" applyFont="1" applyFill="1" applyBorder="1"/>
    <xf numFmtId="4" fontId="10" fillId="5" borderId="35" xfId="0" applyNumberFormat="1" applyFont="1" applyFill="1" applyBorder="1"/>
    <xf numFmtId="4" fontId="10" fillId="5" borderId="34" xfId="0" applyNumberFormat="1" applyFont="1" applyFill="1" applyBorder="1"/>
    <xf numFmtId="0" fontId="12" fillId="4" borderId="41" xfId="0" applyFont="1" applyFill="1" applyBorder="1"/>
    <xf numFmtId="4" fontId="10" fillId="4" borderId="31" xfId="0" applyNumberFormat="1" applyFont="1" applyFill="1" applyBorder="1"/>
    <xf numFmtId="4" fontId="12" fillId="4" borderId="42" xfId="0" applyNumberFormat="1" applyFont="1" applyFill="1" applyBorder="1"/>
    <xf numFmtId="0" fontId="10" fillId="5" borderId="43" xfId="0" applyFont="1" applyFill="1" applyBorder="1"/>
    <xf numFmtId="4" fontId="10" fillId="4" borderId="41" xfId="0" applyNumberFormat="1" applyFont="1" applyFill="1" applyBorder="1"/>
    <xf numFmtId="4" fontId="3" fillId="5" borderId="15" xfId="0" applyNumberFormat="1" applyFont="1" applyFill="1" applyBorder="1" applyAlignment="1">
      <alignment horizontal="left"/>
    </xf>
    <xf numFmtId="4" fontId="3" fillId="5" borderId="35" xfId="0" applyNumberFormat="1" applyFont="1" applyFill="1" applyBorder="1" applyAlignment="1">
      <alignment horizontal="left"/>
    </xf>
    <xf numFmtId="0" fontId="3" fillId="5" borderId="31" xfId="0" applyFont="1" applyFill="1" applyBorder="1" applyAlignment="1">
      <alignment horizontal="left"/>
    </xf>
    <xf numFmtId="0" fontId="10" fillId="4" borderId="38" xfId="0" applyFont="1" applyFill="1" applyBorder="1" applyAlignment="1">
      <alignment horizontal="center"/>
    </xf>
    <xf numFmtId="0" fontId="3" fillId="4" borderId="46" xfId="0" applyFont="1" applyFill="1" applyBorder="1"/>
    <xf numFmtId="0" fontId="10" fillId="4" borderId="42" xfId="0" applyFont="1" applyFill="1" applyBorder="1"/>
    <xf numFmtId="0" fontId="3" fillId="4" borderId="43" xfId="0" applyFont="1" applyFill="1" applyBorder="1"/>
    <xf numFmtId="0" fontId="3" fillId="2" borderId="36" xfId="0" applyFont="1" applyFill="1" applyBorder="1" applyAlignment="1">
      <alignment horizontal="center"/>
    </xf>
    <xf numFmtId="0" fontId="10" fillId="2" borderId="36" xfId="0" applyFont="1" applyFill="1" applyBorder="1" applyAlignment="1">
      <alignment horizontal="center"/>
    </xf>
    <xf numFmtId="0" fontId="3" fillId="4" borderId="47" xfId="0" applyFont="1" applyFill="1" applyBorder="1"/>
    <xf numFmtId="0" fontId="3" fillId="2" borderId="44" xfId="0" applyFont="1" applyFill="1" applyBorder="1" applyAlignment="1">
      <alignment horizontal="center"/>
    </xf>
    <xf numFmtId="0" fontId="10" fillId="2" borderId="44" xfId="0" applyFont="1" applyFill="1" applyBorder="1" applyAlignment="1">
      <alignment horizontal="center"/>
    </xf>
    <xf numFmtId="0" fontId="3" fillId="2" borderId="39" xfId="0" applyFont="1" applyFill="1" applyBorder="1"/>
    <xf numFmtId="4" fontId="3" fillId="5" borderId="36" xfId="0" applyNumberFormat="1" applyFont="1" applyFill="1" applyBorder="1"/>
    <xf numFmtId="4" fontId="10" fillId="5" borderId="40" xfId="0" applyNumberFormat="1" applyFont="1" applyFill="1" applyBorder="1"/>
    <xf numFmtId="0" fontId="3" fillId="2" borderId="43" xfId="0" applyFont="1" applyFill="1" applyBorder="1"/>
    <xf numFmtId="4" fontId="3" fillId="5" borderId="40" xfId="0" applyNumberFormat="1" applyFont="1" applyFill="1" applyBorder="1"/>
    <xf numFmtId="0" fontId="3" fillId="5" borderId="31" xfId="0" applyFont="1" applyFill="1" applyBorder="1"/>
    <xf numFmtId="4" fontId="3" fillId="5" borderId="31" xfId="0" applyNumberFormat="1" applyFont="1" applyFill="1" applyBorder="1"/>
    <xf numFmtId="4" fontId="3" fillId="4" borderId="38" xfId="0" applyNumberFormat="1" applyFont="1" applyFill="1" applyBorder="1"/>
    <xf numFmtId="4" fontId="3" fillId="4" borderId="46" xfId="0" applyNumberFormat="1" applyFont="1" applyFill="1" applyBorder="1"/>
    <xf numFmtId="4" fontId="10" fillId="4" borderId="46" xfId="0" applyNumberFormat="1" applyFont="1" applyFill="1" applyBorder="1"/>
    <xf numFmtId="4" fontId="10" fillId="5" borderId="36" xfId="0" applyNumberFormat="1" applyFont="1" applyFill="1" applyBorder="1"/>
    <xf numFmtId="0" fontId="3" fillId="2" borderId="47" xfId="0" applyFont="1" applyFill="1" applyBorder="1"/>
    <xf numFmtId="4" fontId="3" fillId="5" borderId="44" xfId="0" applyNumberFormat="1" applyFont="1" applyFill="1" applyBorder="1"/>
    <xf numFmtId="4" fontId="10" fillId="5" borderId="44" xfId="0" applyNumberFormat="1" applyFont="1" applyFill="1" applyBorder="1"/>
    <xf numFmtId="0" fontId="3" fillId="5" borderId="34" xfId="0" applyFont="1" applyFill="1" applyBorder="1"/>
    <xf numFmtId="4" fontId="3" fillId="5" borderId="35" xfId="0" applyNumberFormat="1" applyFont="1" applyFill="1" applyBorder="1"/>
    <xf numFmtId="4" fontId="3" fillId="4" borderId="31" xfId="0" applyNumberFormat="1" applyFont="1" applyFill="1" applyBorder="1"/>
    <xf numFmtId="0" fontId="3" fillId="4" borderId="55" xfId="0" applyFont="1" applyFill="1" applyBorder="1"/>
    <xf numFmtId="0" fontId="3" fillId="4" borderId="56" xfId="0" applyFont="1" applyFill="1" applyBorder="1"/>
    <xf numFmtId="4" fontId="3" fillId="5" borderId="15" xfId="0" applyNumberFormat="1" applyFont="1" applyFill="1" applyBorder="1"/>
    <xf numFmtId="0" fontId="3" fillId="4" borderId="57" xfId="0" applyFont="1" applyFill="1" applyBorder="1"/>
    <xf numFmtId="0" fontId="3" fillId="4" borderId="60" xfId="0" applyFont="1" applyFill="1" applyBorder="1" applyAlignment="1">
      <alignment wrapText="1"/>
    </xf>
    <xf numFmtId="0" fontId="3" fillId="4" borderId="61" xfId="0" applyFont="1" applyFill="1" applyBorder="1" applyAlignment="1">
      <alignment wrapText="1"/>
    </xf>
    <xf numFmtId="164" fontId="3" fillId="5" borderId="15" xfId="0" applyNumberFormat="1" applyFont="1" applyFill="1" applyBorder="1" applyAlignment="1">
      <alignment wrapText="1"/>
    </xf>
    <xf numFmtId="0" fontId="3" fillId="4" borderId="62" xfId="0" applyFont="1" applyFill="1" applyBorder="1" applyAlignment="1">
      <alignment wrapText="1"/>
    </xf>
    <xf numFmtId="0" fontId="3" fillId="4" borderId="63" xfId="0" applyFont="1" applyFill="1" applyBorder="1" applyAlignment="1">
      <alignment wrapText="1"/>
    </xf>
    <xf numFmtId="0" fontId="3" fillId="4" borderId="64" xfId="0" applyFont="1" applyFill="1" applyBorder="1" applyAlignment="1">
      <alignment wrapText="1"/>
    </xf>
    <xf numFmtId="0" fontId="5" fillId="2" borderId="15" xfId="0" applyFont="1" applyFill="1" applyBorder="1" applyAlignment="1">
      <alignment wrapText="1"/>
    </xf>
    <xf numFmtId="0" fontId="3" fillId="2" borderId="15" xfId="0" applyFont="1" applyFill="1" applyBorder="1" applyAlignment="1">
      <alignment horizontal="center" wrapText="1"/>
    </xf>
    <xf numFmtId="0" fontId="5" fillId="2" borderId="15" xfId="0" applyFont="1" applyFill="1" applyBorder="1" applyAlignment="1">
      <alignment horizontal="center" wrapText="1"/>
    </xf>
    <xf numFmtId="0" fontId="3" fillId="2" borderId="15" xfId="0" applyFont="1" applyFill="1" applyBorder="1" applyAlignment="1">
      <alignment horizontal="center"/>
    </xf>
    <xf numFmtId="0" fontId="3" fillId="2" borderId="65" xfId="0" applyFont="1" applyFill="1" applyBorder="1" applyAlignment="1">
      <alignment wrapText="1"/>
    </xf>
    <xf numFmtId="14" fontId="3" fillId="3" borderId="65" xfId="0" applyNumberFormat="1" applyFont="1" applyFill="1" applyBorder="1" applyAlignment="1">
      <alignment wrapText="1"/>
    </xf>
    <xf numFmtId="0" fontId="3" fillId="3" borderId="65" xfId="0" applyFont="1" applyFill="1" applyBorder="1" applyAlignment="1">
      <alignment wrapText="1"/>
    </xf>
    <xf numFmtId="10" fontId="3" fillId="5" borderId="65" xfId="0" applyNumberFormat="1" applyFont="1" applyFill="1" applyBorder="1" applyAlignment="1">
      <alignment wrapText="1"/>
    </xf>
    <xf numFmtId="164" fontId="3" fillId="5" borderId="36" xfId="0" applyNumberFormat="1" applyFont="1" applyFill="1" applyBorder="1"/>
    <xf numFmtId="0" fontId="3" fillId="2" borderId="66" xfId="0" applyFont="1" applyFill="1" applyBorder="1" applyAlignment="1">
      <alignment wrapText="1"/>
    </xf>
    <xf numFmtId="14" fontId="3" fillId="3" borderId="66" xfId="0" applyNumberFormat="1" applyFont="1" applyFill="1" applyBorder="1" applyAlignment="1">
      <alignment wrapText="1"/>
    </xf>
    <xf numFmtId="0" fontId="3" fillId="3" borderId="66" xfId="0" applyFont="1" applyFill="1" applyBorder="1" applyAlignment="1">
      <alignment wrapText="1"/>
    </xf>
    <xf numFmtId="10" fontId="3" fillId="5" borderId="66" xfId="0" applyNumberFormat="1" applyFont="1" applyFill="1" applyBorder="1" applyAlignment="1">
      <alignment wrapText="1"/>
    </xf>
    <xf numFmtId="164" fontId="3" fillId="5" borderId="67" xfId="0" applyNumberFormat="1" applyFont="1" applyFill="1" applyBorder="1"/>
    <xf numFmtId="0" fontId="3" fillId="2" borderId="68" xfId="0" applyFont="1" applyFill="1" applyBorder="1" applyAlignment="1">
      <alignment wrapText="1"/>
    </xf>
    <xf numFmtId="14" fontId="3" fillId="3" borderId="68" xfId="0" applyNumberFormat="1" applyFont="1" applyFill="1" applyBorder="1" applyAlignment="1">
      <alignment wrapText="1"/>
    </xf>
    <xf numFmtId="0" fontId="3" fillId="3" borderId="68" xfId="0" applyFont="1" applyFill="1" applyBorder="1" applyAlignment="1">
      <alignment wrapText="1"/>
    </xf>
    <xf numFmtId="10" fontId="3" fillId="5" borderId="68" xfId="0" applyNumberFormat="1" applyFont="1" applyFill="1" applyBorder="1" applyAlignment="1">
      <alignment wrapText="1"/>
    </xf>
    <xf numFmtId="164" fontId="3" fillId="5" borderId="13" xfId="0" applyNumberFormat="1" applyFont="1" applyFill="1" applyBorder="1"/>
    <xf numFmtId="0" fontId="3" fillId="2" borderId="69" xfId="0" applyFont="1" applyFill="1" applyBorder="1" applyAlignment="1">
      <alignment wrapText="1"/>
    </xf>
    <xf numFmtId="0" fontId="3" fillId="2" borderId="70" xfId="0" applyFont="1" applyFill="1" applyBorder="1" applyAlignment="1">
      <alignment wrapText="1"/>
    </xf>
    <xf numFmtId="0" fontId="3" fillId="5" borderId="15" xfId="0" applyFont="1" applyFill="1" applyBorder="1" applyAlignment="1">
      <alignment wrapText="1"/>
    </xf>
    <xf numFmtId="10" fontId="10" fillId="5" borderId="15" xfId="0" applyNumberFormat="1" applyFont="1" applyFill="1" applyBorder="1" applyAlignment="1">
      <alignment wrapText="1"/>
    </xf>
    <xf numFmtId="164" fontId="10" fillId="5" borderId="15" xfId="0" applyNumberFormat="1" applyFont="1" applyFill="1" applyBorder="1"/>
    <xf numFmtId="0" fontId="3" fillId="4" borderId="71" xfId="0" applyFont="1" applyFill="1" applyBorder="1"/>
    <xf numFmtId="0" fontId="10" fillId="2" borderId="15" xfId="0" applyFont="1" applyFill="1" applyBorder="1"/>
    <xf numFmtId="0" fontId="10" fillId="3" borderId="15" xfId="0" applyFont="1" applyFill="1" applyBorder="1"/>
    <xf numFmtId="0" fontId="3" fillId="4" borderId="37" xfId="0" applyFont="1" applyFill="1" applyBorder="1"/>
    <xf numFmtId="0" fontId="5" fillId="4" borderId="5" xfId="0" applyFont="1" applyFill="1" applyBorder="1" applyAlignment="1">
      <alignment wrapText="1"/>
    </xf>
    <xf numFmtId="0" fontId="4" fillId="4" borderId="5" xfId="0" applyFont="1" applyFill="1" applyBorder="1" applyAlignment="1">
      <alignment wrapText="1"/>
    </xf>
    <xf numFmtId="0" fontId="4" fillId="4" borderId="23" xfId="0" applyFont="1" applyFill="1" applyBorder="1"/>
    <xf numFmtId="0" fontId="9" fillId="4" borderId="5" xfId="0" applyFont="1" applyFill="1" applyBorder="1" applyAlignment="1">
      <alignment wrapText="1"/>
    </xf>
    <xf numFmtId="0" fontId="4" fillId="4" borderId="24" xfId="0" applyFont="1" applyFill="1" applyBorder="1"/>
    <xf numFmtId="0" fontId="9" fillId="4" borderId="23" xfId="0" applyFont="1" applyFill="1" applyBorder="1" applyAlignment="1">
      <alignment wrapText="1"/>
    </xf>
    <xf numFmtId="0" fontId="5" fillId="4" borderId="23" xfId="0" applyFont="1" applyFill="1" applyBorder="1" applyAlignment="1">
      <alignment wrapText="1"/>
    </xf>
    <xf numFmtId="0" fontId="8" fillId="4" borderId="23" xfId="0" applyFont="1" applyFill="1" applyBorder="1" applyAlignment="1">
      <alignment wrapText="1"/>
    </xf>
    <xf numFmtId="4" fontId="4" fillId="4" borderId="23" xfId="0" applyNumberFormat="1" applyFont="1" applyFill="1" applyBorder="1"/>
    <xf numFmtId="0" fontId="4" fillId="4" borderId="23" xfId="0" applyFont="1" applyFill="1" applyBorder="1" applyAlignment="1">
      <alignment wrapText="1"/>
    </xf>
    <xf numFmtId="165" fontId="4" fillId="4" borderId="23" xfId="0" applyNumberFormat="1" applyFont="1" applyFill="1" applyBorder="1"/>
    <xf numFmtId="166" fontId="4" fillId="4" borderId="23" xfId="0" applyNumberFormat="1" applyFont="1" applyFill="1" applyBorder="1"/>
    <xf numFmtId="0" fontId="19" fillId="2" borderId="3" xfId="0" applyFont="1" applyFill="1" applyBorder="1" applyAlignment="1">
      <alignment horizontal="center" vertical="center"/>
    </xf>
    <xf numFmtId="0" fontId="8" fillId="12" borderId="15" xfId="0" applyFont="1" applyFill="1" applyBorder="1" applyAlignment="1">
      <alignment wrapText="1"/>
    </xf>
    <xf numFmtId="0" fontId="8" fillId="14" borderId="15" xfId="0" applyFont="1" applyFill="1" applyBorder="1" applyAlignment="1">
      <alignment wrapText="1"/>
    </xf>
    <xf numFmtId="164" fontId="8" fillId="15" borderId="15" xfId="0" applyNumberFormat="1" applyFont="1" applyFill="1" applyBorder="1" applyAlignment="1">
      <alignment horizontal="center"/>
    </xf>
    <xf numFmtId="164" fontId="8" fillId="5" borderId="21" xfId="0" applyNumberFormat="1" applyFont="1" applyFill="1" applyBorder="1" applyAlignment="1">
      <alignment horizontal="center"/>
    </xf>
    <xf numFmtId="0" fontId="8" fillId="16" borderId="3" xfId="0" applyFont="1" applyFill="1" applyBorder="1" applyAlignment="1">
      <alignment vertical="center" wrapText="1"/>
    </xf>
    <xf numFmtId="0" fontId="8" fillId="4" borderId="15" xfId="0" applyFont="1" applyFill="1" applyBorder="1" applyAlignment="1">
      <alignment vertical="center" wrapText="1"/>
    </xf>
    <xf numFmtId="0" fontId="8" fillId="13" borderId="15" xfId="0" applyFont="1" applyFill="1" applyBorder="1" applyAlignment="1">
      <alignment vertical="center" wrapText="1"/>
    </xf>
    <xf numFmtId="0" fontId="8" fillId="13" borderId="13" xfId="0" applyFont="1" applyFill="1" applyBorder="1" applyAlignment="1">
      <alignment horizontal="left" vertical="center" wrapText="1"/>
    </xf>
    <xf numFmtId="0" fontId="20" fillId="18" borderId="72" xfId="0" applyFont="1" applyFill="1" applyBorder="1" applyAlignment="1">
      <alignment vertical="center" wrapText="1"/>
    </xf>
    <xf numFmtId="0" fontId="8" fillId="6" borderId="15" xfId="0" applyFont="1" applyFill="1" applyBorder="1" applyAlignment="1">
      <alignment vertical="center" wrapText="1"/>
    </xf>
    <xf numFmtId="4" fontId="21" fillId="2" borderId="12" xfId="0" applyNumberFormat="1" applyFont="1" applyFill="1" applyBorder="1" applyAlignment="1">
      <alignment horizontal="center" vertical="center"/>
    </xf>
    <xf numFmtId="0" fontId="21" fillId="2" borderId="12" xfId="0" applyFont="1" applyFill="1" applyBorder="1" applyAlignment="1">
      <alignment horizontal="center" vertical="center" wrapText="1"/>
    </xf>
    <xf numFmtId="0" fontId="19" fillId="4" borderId="24" xfId="0" applyFont="1" applyFill="1" applyBorder="1" applyAlignment="1">
      <alignment wrapText="1"/>
    </xf>
    <xf numFmtId="4" fontId="19" fillId="2" borderId="12" xfId="0" applyNumberFormat="1" applyFont="1" applyFill="1" applyBorder="1" applyAlignment="1">
      <alignment horizontal="center" vertical="center"/>
    </xf>
    <xf numFmtId="0" fontId="19" fillId="2" borderId="12" xfId="0" applyFont="1" applyFill="1" applyBorder="1" applyAlignment="1">
      <alignment horizontal="center" vertical="center" wrapText="1"/>
    </xf>
    <xf numFmtId="0" fontId="3" fillId="19" borderId="15" xfId="0" applyFont="1" applyFill="1" applyBorder="1" applyAlignment="1">
      <alignment horizontal="center" wrapText="1"/>
    </xf>
    <xf numFmtId="0" fontId="8" fillId="12" borderId="15" xfId="0" applyFont="1" applyFill="1" applyBorder="1" applyAlignment="1">
      <alignment vertical="center" wrapText="1"/>
    </xf>
    <xf numFmtId="0" fontId="20" fillId="18" borderId="0" xfId="0" applyFont="1" applyFill="1" applyAlignment="1">
      <alignment vertical="center" wrapText="1"/>
    </xf>
    <xf numFmtId="0" fontId="20" fillId="16" borderId="0" xfId="0" applyFont="1" applyFill="1" applyAlignment="1">
      <alignment vertical="center" wrapText="1"/>
    </xf>
    <xf numFmtId="165" fontId="8" fillId="20" borderId="15" xfId="0" applyNumberFormat="1" applyFont="1" applyFill="1" applyBorder="1"/>
    <xf numFmtId="9" fontId="8" fillId="20" borderId="15" xfId="0" applyNumberFormat="1" applyFont="1" applyFill="1" applyBorder="1"/>
    <xf numFmtId="0" fontId="8" fillId="22" borderId="15" xfId="0" applyFont="1" applyFill="1" applyBorder="1" applyAlignment="1">
      <alignment wrapText="1"/>
    </xf>
    <xf numFmtId="0" fontId="14" fillId="20" borderId="15" xfId="0" applyFont="1" applyFill="1" applyBorder="1" applyAlignment="1">
      <alignment wrapText="1"/>
    </xf>
    <xf numFmtId="0" fontId="8" fillId="22" borderId="15" xfId="0" applyFont="1" applyFill="1" applyBorder="1" applyAlignment="1">
      <alignment horizontal="left" vertical="center" wrapText="1"/>
    </xf>
    <xf numFmtId="0" fontId="8" fillId="22" borderId="15" xfId="0" applyFont="1" applyFill="1" applyBorder="1" applyAlignment="1">
      <alignment vertical="center" wrapText="1"/>
    </xf>
    <xf numFmtId="0" fontId="4" fillId="5" borderId="15" xfId="0" applyFont="1" applyFill="1" applyBorder="1" applyAlignment="1">
      <alignment horizontal="center"/>
    </xf>
    <xf numFmtId="0" fontId="4" fillId="4" borderId="23" xfId="0" applyFont="1" applyFill="1" applyBorder="1" applyAlignment="1">
      <alignment horizontal="center"/>
    </xf>
    <xf numFmtId="0" fontId="2" fillId="0" borderId="23" xfId="0" applyFont="1" applyBorder="1"/>
    <xf numFmtId="0" fontId="8" fillId="7" borderId="21" xfId="0" applyFont="1" applyFill="1" applyBorder="1" applyAlignment="1">
      <alignment wrapText="1"/>
    </xf>
    <xf numFmtId="0" fontId="2" fillId="0" borderId="3" xfId="0" applyFont="1" applyBorder="1"/>
    <xf numFmtId="0" fontId="1" fillId="2" borderId="1" xfId="0" applyFont="1" applyFill="1" applyBorder="1" applyAlignment="1">
      <alignment horizontal="center"/>
    </xf>
    <xf numFmtId="0" fontId="2" fillId="0" borderId="2" xfId="0" applyFont="1" applyBorder="1"/>
    <xf numFmtId="0" fontId="4" fillId="2" borderId="21" xfId="0" applyFont="1" applyFill="1" applyBorder="1"/>
    <xf numFmtId="0" fontId="5" fillId="3" borderId="21" xfId="0" applyFont="1" applyFill="1" applyBorder="1" applyAlignment="1">
      <alignment wrapText="1"/>
    </xf>
    <xf numFmtId="0" fontId="2" fillId="0" borderId="12" xfId="0" applyFont="1" applyBorder="1"/>
    <xf numFmtId="4" fontId="4" fillId="4" borderId="5" xfId="0" applyNumberFormat="1" applyFont="1" applyFill="1" applyBorder="1" applyAlignment="1">
      <alignment horizontal="center" wrapText="1"/>
    </xf>
    <xf numFmtId="0" fontId="2" fillId="0" borderId="5" xfId="0" applyFont="1" applyBorder="1"/>
    <xf numFmtId="0" fontId="6" fillId="4" borderId="7" xfId="0" applyFont="1" applyFill="1" applyBorder="1" applyAlignment="1">
      <alignment horizontal="left" vertical="center" wrapText="1"/>
    </xf>
    <xf numFmtId="0" fontId="2" fillId="0" borderId="22" xfId="0" applyFont="1" applyBorder="1"/>
    <xf numFmtId="0" fontId="2" fillId="0" borderId="7" xfId="0" applyFont="1" applyBorder="1"/>
    <xf numFmtId="0" fontId="0" fillId="0" borderId="0" xfId="0"/>
    <xf numFmtId="0" fontId="21" fillId="2" borderId="21" xfId="0" applyFont="1" applyFill="1" applyBorder="1" applyAlignment="1">
      <alignment vertical="center"/>
    </xf>
    <xf numFmtId="0" fontId="22" fillId="17" borderId="12" xfId="0" applyFont="1" applyFill="1" applyBorder="1" applyAlignment="1">
      <alignment vertical="center"/>
    </xf>
    <xf numFmtId="0" fontId="18" fillId="10" borderId="21" xfId="0" applyFont="1" applyFill="1" applyBorder="1" applyAlignment="1">
      <alignment horizontal="center" vertical="center"/>
    </xf>
    <xf numFmtId="0" fontId="18" fillId="11" borderId="12" xfId="0" applyFont="1" applyFill="1" applyBorder="1" applyAlignment="1">
      <alignment vertical="center"/>
    </xf>
    <xf numFmtId="0" fontId="18" fillId="11" borderId="3" xfId="0" applyFont="1" applyFill="1" applyBorder="1" applyAlignment="1">
      <alignment vertical="center"/>
    </xf>
    <xf numFmtId="0" fontId="19" fillId="2" borderId="21" xfId="0" applyFont="1" applyFill="1" applyBorder="1" applyAlignment="1">
      <alignment vertical="center"/>
    </xf>
    <xf numFmtId="0" fontId="22" fillId="0" borderId="12" xfId="0" applyFont="1" applyBorder="1" applyAlignment="1">
      <alignment vertical="center"/>
    </xf>
    <xf numFmtId="0" fontId="8" fillId="20" borderId="21" xfId="0" applyFont="1" applyFill="1" applyBorder="1"/>
    <xf numFmtId="0" fontId="2" fillId="21" borderId="3" xfId="0" applyFont="1" applyFill="1" applyBorder="1"/>
    <xf numFmtId="0" fontId="12" fillId="2" borderId="21" xfId="0" applyFont="1" applyFill="1" applyBorder="1"/>
    <xf numFmtId="0" fontId="2" fillId="0" borderId="33" xfId="0" applyFont="1" applyBorder="1"/>
    <xf numFmtId="0" fontId="12" fillId="2" borderId="21" xfId="0" applyFont="1" applyFill="1" applyBorder="1" applyAlignment="1">
      <alignment horizontal="center"/>
    </xf>
    <xf numFmtId="0" fontId="10" fillId="5" borderId="48" xfId="0" applyFont="1" applyFill="1" applyBorder="1"/>
    <xf numFmtId="0" fontId="2" fillId="0" borderId="49" xfId="0" applyFont="1" applyBorder="1"/>
    <xf numFmtId="0" fontId="1" fillId="2" borderId="28" xfId="0" applyFont="1" applyFill="1" applyBorder="1" applyAlignment="1">
      <alignment horizontal="center"/>
    </xf>
    <xf numFmtId="0" fontId="10" fillId="2" borderId="21" xfId="0" applyFont="1" applyFill="1" applyBorder="1"/>
    <xf numFmtId="4" fontId="11" fillId="5" borderId="21" xfId="0" applyNumberFormat="1" applyFont="1" applyFill="1" applyBorder="1"/>
    <xf numFmtId="4" fontId="11" fillId="5" borderId="29" xfId="0" applyNumberFormat="1" applyFont="1" applyFill="1" applyBorder="1"/>
    <xf numFmtId="0" fontId="2" fillId="0" borderId="30" xfId="0" applyFont="1" applyBorder="1"/>
    <xf numFmtId="0" fontId="11" fillId="3" borderId="21" xfId="0" applyFont="1" applyFill="1" applyBorder="1" applyAlignment="1">
      <alignment horizontal="center"/>
    </xf>
    <xf numFmtId="4" fontId="3" fillId="5" borderId="21" xfId="0" applyNumberFormat="1" applyFont="1" applyFill="1" applyBorder="1" applyAlignment="1">
      <alignment horizontal="left"/>
    </xf>
    <xf numFmtId="0" fontId="3" fillId="2" borderId="50" xfId="0" applyFont="1" applyFill="1" applyBorder="1"/>
    <xf numFmtId="0" fontId="2" fillId="0" borderId="51" xfId="0" applyFont="1" applyBorder="1"/>
    <xf numFmtId="0" fontId="3" fillId="2" borderId="52" xfId="0" applyFont="1" applyFill="1" applyBorder="1"/>
    <xf numFmtId="0" fontId="10" fillId="5" borderId="21" xfId="0" applyFont="1" applyFill="1" applyBorder="1"/>
    <xf numFmtId="0" fontId="10" fillId="4" borderId="58" xfId="0" applyFont="1" applyFill="1" applyBorder="1" applyAlignment="1">
      <alignment wrapText="1"/>
    </xf>
    <xf numFmtId="0" fontId="2" fillId="0" borderId="59" xfId="0" applyFont="1" applyBorder="1"/>
    <xf numFmtId="0" fontId="3" fillId="2" borderId="53" xfId="0" applyFont="1" applyFill="1" applyBorder="1"/>
    <xf numFmtId="0" fontId="2" fillId="0" borderId="54" xfId="0" applyFont="1" applyBorder="1"/>
  </cellXfs>
  <cellStyles count="1">
    <cellStyle name="Normal" xfId="0" builtinId="0"/>
  </cellStyles>
  <dxfs count="0"/>
  <tableStyles count="0" defaultTableStyle="TableStyleMedium2" defaultPivotStyle="PivotStyleLight16"/>
  <colors>
    <mruColors>
      <color rgb="FF00BAA3"/>
      <color rgb="FF99CCFF"/>
      <color rgb="FFEB70B7"/>
      <color rgb="FFFE936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customschemas.google.com/relationships/workbookmetadata" Target="metadata"/><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999"/>
  <sheetViews>
    <sheetView showGridLines="0" tabSelected="1" zoomScale="80" zoomScaleNormal="80" workbookViewId="0">
      <selection activeCell="A8" sqref="A8"/>
    </sheetView>
  </sheetViews>
  <sheetFormatPr defaultColWidth="12.44140625" defaultRowHeight="15" customHeight="1"/>
  <cols>
    <col min="1" max="1" width="5.44140625" customWidth="1"/>
    <col min="2" max="2" width="17.21875" customWidth="1"/>
    <col min="3" max="3" width="9.44140625" customWidth="1"/>
    <col min="4" max="4" width="35.44140625" customWidth="1"/>
    <col min="5" max="5" width="37.44140625" customWidth="1"/>
    <col min="6" max="6" width="2.21875" customWidth="1"/>
    <col min="7" max="7" width="12.44140625" customWidth="1"/>
    <col min="8" max="8" width="8.21875" customWidth="1"/>
    <col min="9" max="9" width="38.44140625" customWidth="1"/>
    <col min="10" max="19" width="11.44140625" customWidth="1"/>
    <col min="20" max="26" width="17.44140625" customWidth="1"/>
  </cols>
  <sheetData>
    <row r="1" spans="1:19" ht="18" customHeight="1">
      <c r="A1" s="225" t="s">
        <v>0</v>
      </c>
      <c r="B1" s="226"/>
      <c r="C1" s="226"/>
      <c r="D1" s="226"/>
      <c r="E1" s="226"/>
      <c r="F1" s="226"/>
      <c r="G1" s="226"/>
      <c r="H1" s="226"/>
      <c r="I1" s="226"/>
      <c r="J1" s="1"/>
      <c r="K1" s="1"/>
      <c r="L1" s="1"/>
      <c r="M1" s="1"/>
      <c r="N1" s="1"/>
      <c r="O1" s="1"/>
      <c r="P1" s="1"/>
      <c r="Q1" s="1"/>
      <c r="R1" s="1"/>
      <c r="S1" s="1"/>
    </row>
    <row r="2" spans="1:19" ht="13.5" customHeight="1">
      <c r="A2" s="227" t="s">
        <v>1</v>
      </c>
      <c r="B2" s="224"/>
      <c r="C2" s="228"/>
      <c r="D2" s="229"/>
      <c r="E2" s="229"/>
      <c r="F2" s="229"/>
      <c r="G2" s="229"/>
      <c r="H2" s="229"/>
      <c r="I2" s="2"/>
      <c r="J2" s="1"/>
      <c r="K2" s="1"/>
      <c r="L2" s="1"/>
      <c r="M2" s="1"/>
      <c r="N2" s="1"/>
      <c r="O2" s="1"/>
      <c r="P2" s="1"/>
      <c r="Q2" s="1"/>
      <c r="R2" s="1"/>
      <c r="S2" s="1"/>
    </row>
    <row r="3" spans="1:19" ht="13.5" customHeight="1">
      <c r="A3" s="227" t="s">
        <v>2</v>
      </c>
      <c r="B3" s="224"/>
      <c r="C3" s="228"/>
      <c r="D3" s="229"/>
      <c r="E3" s="229"/>
      <c r="F3" s="229"/>
      <c r="G3" s="229"/>
      <c r="H3" s="229"/>
      <c r="I3" s="2"/>
      <c r="J3" s="1"/>
      <c r="K3" s="1"/>
      <c r="L3" s="1"/>
      <c r="M3" s="1"/>
      <c r="N3" s="1"/>
      <c r="O3" s="1"/>
      <c r="P3" s="1"/>
      <c r="Q3" s="1"/>
      <c r="R3" s="1"/>
      <c r="S3" s="1"/>
    </row>
    <row r="4" spans="1:19" ht="13.5" customHeight="1">
      <c r="A4" s="3"/>
      <c r="B4" s="182"/>
      <c r="C4" s="183"/>
      <c r="D4" s="230" t="s">
        <v>3</v>
      </c>
      <c r="E4" s="231"/>
      <c r="F4" s="231"/>
      <c r="G4" s="231"/>
      <c r="H4" s="231"/>
      <c r="I4" s="4"/>
      <c r="J4" s="1"/>
      <c r="K4" s="1"/>
      <c r="L4" s="1"/>
      <c r="M4" s="1"/>
      <c r="N4" s="1"/>
      <c r="O4" s="1"/>
      <c r="P4" s="1"/>
      <c r="Q4" s="1"/>
      <c r="R4" s="1"/>
      <c r="S4" s="1"/>
    </row>
    <row r="5" spans="1:19" ht="13.5" customHeight="1">
      <c r="A5" s="232" t="s">
        <v>137</v>
      </c>
      <c r="B5" s="222"/>
      <c r="C5" s="222"/>
      <c r="D5" s="222"/>
      <c r="E5" s="222"/>
      <c r="F5" s="222"/>
      <c r="G5" s="222"/>
      <c r="H5" s="222"/>
      <c r="I5" s="233"/>
      <c r="J5" s="1"/>
      <c r="K5" s="1"/>
      <c r="L5" s="1"/>
      <c r="M5" s="1"/>
      <c r="N5" s="1"/>
      <c r="O5" s="1"/>
      <c r="P5" s="1"/>
      <c r="Q5" s="1"/>
      <c r="R5" s="1"/>
      <c r="S5" s="1"/>
    </row>
    <row r="6" spans="1:19" ht="15.75" customHeight="1">
      <c r="A6" s="234"/>
      <c r="B6" s="235"/>
      <c r="C6" s="235"/>
      <c r="D6" s="235"/>
      <c r="E6" s="235"/>
      <c r="F6" s="235"/>
      <c r="G6" s="235"/>
      <c r="H6" s="235"/>
      <c r="I6" s="233"/>
      <c r="J6" s="1"/>
      <c r="K6" s="1"/>
      <c r="L6" s="1"/>
      <c r="M6" s="1"/>
      <c r="N6" s="1"/>
      <c r="O6" s="1"/>
      <c r="P6" s="1"/>
      <c r="Q6" s="1"/>
      <c r="R6" s="1"/>
      <c r="S6" s="1"/>
    </row>
    <row r="7" spans="1:19" ht="13.5" customHeight="1">
      <c r="A7" s="234"/>
      <c r="B7" s="222"/>
      <c r="C7" s="222"/>
      <c r="D7" s="222"/>
      <c r="E7" s="222"/>
      <c r="F7" s="222"/>
      <c r="G7" s="222"/>
      <c r="H7" s="222"/>
      <c r="I7" s="233"/>
      <c r="J7" s="1"/>
      <c r="K7" s="1"/>
      <c r="L7" s="1"/>
      <c r="M7" s="1"/>
      <c r="N7" s="1"/>
      <c r="O7" s="1"/>
      <c r="P7" s="1"/>
      <c r="Q7" s="1"/>
      <c r="R7" s="1"/>
      <c r="S7" s="1"/>
    </row>
    <row r="8" spans="1:19" ht="15.75" customHeight="1">
      <c r="A8" s="5"/>
      <c r="B8" s="6"/>
      <c r="C8" s="6"/>
      <c r="D8" s="6"/>
      <c r="E8" s="6"/>
      <c r="F8" s="6"/>
      <c r="G8" s="6"/>
      <c r="H8" s="6"/>
      <c r="I8" s="7"/>
      <c r="J8" s="1"/>
      <c r="K8" s="1"/>
      <c r="L8" s="1"/>
      <c r="M8" s="1"/>
      <c r="N8" s="1"/>
      <c r="O8" s="1"/>
      <c r="P8" s="1"/>
      <c r="Q8" s="1"/>
      <c r="R8" s="1"/>
      <c r="S8" s="1"/>
    </row>
    <row r="9" spans="1:19" ht="13.5" customHeight="1">
      <c r="A9" s="8"/>
      <c r="B9" s="9"/>
      <c r="C9" s="9"/>
      <c r="D9" s="9"/>
      <c r="E9" s="10"/>
      <c r="F9" s="184"/>
      <c r="G9" s="11"/>
      <c r="H9" s="11"/>
      <c r="I9" s="12"/>
      <c r="J9" s="1"/>
      <c r="K9" s="1"/>
      <c r="L9" s="1"/>
      <c r="M9" s="1"/>
      <c r="N9" s="1"/>
      <c r="O9" s="1"/>
      <c r="P9" s="1"/>
      <c r="Q9" s="1"/>
      <c r="R9" s="1"/>
      <c r="S9" s="1"/>
    </row>
    <row r="10" spans="1:19" ht="17.55" customHeight="1">
      <c r="A10" s="236" t="s">
        <v>4</v>
      </c>
      <c r="B10" s="237"/>
      <c r="C10" s="205" t="s">
        <v>5</v>
      </c>
      <c r="D10" s="206"/>
      <c r="E10" s="194" t="s">
        <v>6</v>
      </c>
      <c r="F10" s="13"/>
      <c r="G10" s="238" t="s">
        <v>7</v>
      </c>
      <c r="H10" s="239"/>
      <c r="I10" s="240"/>
      <c r="J10" s="1"/>
      <c r="K10" s="1"/>
      <c r="L10" s="1"/>
      <c r="M10" s="1"/>
      <c r="N10" s="1"/>
      <c r="O10" s="1"/>
      <c r="P10" s="1"/>
      <c r="Q10" s="1"/>
      <c r="R10" s="1"/>
      <c r="S10" s="1"/>
    </row>
    <row r="11" spans="1:19" ht="38.549999999999997" customHeight="1">
      <c r="A11" s="14"/>
      <c r="B11" s="15" t="s">
        <v>8</v>
      </c>
      <c r="C11" s="16">
        <f>H16</f>
        <v>395</v>
      </c>
      <c r="D11" s="212" t="s">
        <v>9</v>
      </c>
      <c r="E11" s="195" t="s">
        <v>10</v>
      </c>
      <c r="F11" s="17"/>
      <c r="G11" s="18" t="s">
        <v>11</v>
      </c>
      <c r="H11" s="217">
        <f>IF(H19="Barron at the Byre", 5, IF(H19="Buchanan Theatre", 6,IF(H19="StAge", 6, 8)))</f>
        <v>5</v>
      </c>
      <c r="I11" s="216" t="s">
        <v>12</v>
      </c>
      <c r="J11" s="1"/>
      <c r="K11" s="1"/>
      <c r="L11" s="1"/>
      <c r="M11" s="1"/>
      <c r="N11" s="1"/>
      <c r="O11" s="1"/>
      <c r="P11" s="1"/>
      <c r="Q11" s="1"/>
      <c r="R11" s="1"/>
      <c r="S11" s="1"/>
    </row>
    <row r="12" spans="1:19" ht="66" customHeight="1">
      <c r="A12" s="19"/>
      <c r="B12" s="196" t="s">
        <v>13</v>
      </c>
      <c r="C12" s="198">
        <f>C31</f>
        <v>0</v>
      </c>
      <c r="D12" s="203" t="s">
        <v>14</v>
      </c>
      <c r="E12" s="199" t="s">
        <v>15</v>
      </c>
      <c r="F12" s="21"/>
      <c r="G12" s="15" t="s">
        <v>16</v>
      </c>
      <c r="H12" s="217">
        <v>2</v>
      </c>
      <c r="I12" s="216" t="s">
        <v>17</v>
      </c>
      <c r="J12" s="1"/>
      <c r="K12" s="1"/>
      <c r="L12" s="1"/>
      <c r="M12" s="1"/>
      <c r="N12" s="1"/>
      <c r="O12" s="1"/>
      <c r="P12" s="1"/>
      <c r="Q12" s="1"/>
      <c r="R12" s="1"/>
      <c r="S12" s="1"/>
    </row>
    <row r="13" spans="1:19" ht="67.95" customHeight="1">
      <c r="A13" s="19"/>
      <c r="B13" s="196" t="s">
        <v>18</v>
      </c>
      <c r="C13" s="197">
        <v>0</v>
      </c>
      <c r="D13" s="202" t="s">
        <v>19</v>
      </c>
      <c r="E13" s="204" t="s">
        <v>20</v>
      </c>
      <c r="F13" s="22"/>
      <c r="G13" s="18" t="s">
        <v>21</v>
      </c>
      <c r="H13" s="217">
        <f>IF(H19="Barron at the Byre", 60, IF(H19="StAge", 165,216))</f>
        <v>60</v>
      </c>
      <c r="I13" s="216" t="s">
        <v>22</v>
      </c>
      <c r="J13" s="1"/>
      <c r="K13" s="1"/>
      <c r="L13" s="1"/>
      <c r="M13" s="1"/>
      <c r="N13" s="1"/>
      <c r="O13" s="1"/>
      <c r="P13" s="1"/>
      <c r="Q13" s="1"/>
      <c r="R13" s="1"/>
      <c r="S13" s="1"/>
    </row>
    <row r="14" spans="1:19" ht="90" customHeight="1">
      <c r="A14" s="19"/>
      <c r="B14" s="196" t="s">
        <v>23</v>
      </c>
      <c r="C14" s="197">
        <v>0</v>
      </c>
      <c r="D14" s="201" t="s">
        <v>24</v>
      </c>
      <c r="E14" s="204" t="s">
        <v>25</v>
      </c>
      <c r="F14" s="22"/>
      <c r="G14" s="15" t="s">
        <v>26</v>
      </c>
      <c r="H14" s="217">
        <v>0.66</v>
      </c>
      <c r="I14" s="216" t="s">
        <v>27</v>
      </c>
      <c r="J14" s="1"/>
      <c r="K14" s="1"/>
      <c r="L14" s="1"/>
      <c r="M14" s="1"/>
      <c r="N14" s="1"/>
      <c r="O14" s="1"/>
      <c r="P14" s="1"/>
      <c r="Q14" s="1"/>
      <c r="R14" s="1"/>
      <c r="S14" s="1"/>
    </row>
    <row r="15" spans="1:19" ht="28.5" customHeight="1">
      <c r="A15" s="23"/>
      <c r="B15" s="183"/>
      <c r="C15" s="24"/>
      <c r="D15" s="185"/>
      <c r="E15" s="185"/>
      <c r="F15" s="186"/>
      <c r="G15" s="15" t="s">
        <v>28</v>
      </c>
      <c r="H15" s="25">
        <f>ROUNDDOWN(((H14*H13)*H12),0)</f>
        <v>79</v>
      </c>
      <c r="I15" s="216" t="s">
        <v>29</v>
      </c>
      <c r="J15" s="1"/>
      <c r="K15" s="1"/>
      <c r="L15" s="1"/>
      <c r="M15" s="1"/>
      <c r="N15" s="1"/>
      <c r="O15" s="1"/>
      <c r="P15" s="1"/>
      <c r="Q15" s="1"/>
      <c r="R15" s="1"/>
      <c r="S15" s="1"/>
    </row>
    <row r="16" spans="1:19" ht="39.75" customHeight="1">
      <c r="A16" s="23"/>
      <c r="B16" s="207" t="s">
        <v>30</v>
      </c>
      <c r="C16" s="220">
        <f>SUM(C11:C14)</f>
        <v>395</v>
      </c>
      <c r="D16" s="27" t="s">
        <v>31</v>
      </c>
      <c r="E16" s="187"/>
      <c r="F16" s="186"/>
      <c r="G16" s="15" t="s">
        <v>32</v>
      </c>
      <c r="H16" s="28">
        <f>H15*H11</f>
        <v>395</v>
      </c>
      <c r="I16" s="216" t="s">
        <v>33</v>
      </c>
      <c r="J16" s="1"/>
      <c r="K16" s="1"/>
      <c r="L16" s="1"/>
      <c r="M16" s="1"/>
      <c r="N16" s="1"/>
      <c r="O16" s="1"/>
      <c r="P16" s="1"/>
      <c r="Q16" s="1"/>
      <c r="R16" s="1"/>
      <c r="S16" s="1"/>
    </row>
    <row r="17" spans="1:19" ht="15" customHeight="1">
      <c r="A17" s="29"/>
      <c r="B17" s="10"/>
      <c r="C17" s="24"/>
      <c r="D17" s="30"/>
      <c r="E17" s="30"/>
      <c r="F17" s="184"/>
      <c r="G17" s="31"/>
      <c r="H17" s="31"/>
      <c r="I17" s="32"/>
      <c r="J17" s="1"/>
      <c r="K17" s="1"/>
      <c r="L17" s="1"/>
      <c r="M17" s="1"/>
      <c r="N17" s="1"/>
      <c r="O17" s="1"/>
      <c r="P17" s="1"/>
      <c r="Q17" s="1"/>
      <c r="R17" s="1"/>
      <c r="S17" s="1"/>
    </row>
    <row r="18" spans="1:19" ht="18.600000000000001" customHeight="1">
      <c r="A18" s="241" t="s">
        <v>34</v>
      </c>
      <c r="B18" s="242"/>
      <c r="C18" s="208" t="s">
        <v>5</v>
      </c>
      <c r="D18" s="209" t="s">
        <v>6</v>
      </c>
      <c r="E18" s="33"/>
      <c r="F18" s="13"/>
      <c r="G18" s="238" t="s">
        <v>35</v>
      </c>
      <c r="H18" s="239"/>
      <c r="I18" s="240"/>
      <c r="J18" s="1"/>
      <c r="K18" s="1"/>
      <c r="L18" s="1"/>
      <c r="M18" s="1"/>
      <c r="N18" s="1"/>
      <c r="O18" s="1"/>
      <c r="P18" s="1"/>
      <c r="Q18" s="1"/>
      <c r="R18" s="1"/>
      <c r="S18" s="1"/>
    </row>
    <row r="19" spans="1:19" ht="89.55" customHeight="1">
      <c r="A19" s="34"/>
      <c r="B19" s="15" t="s">
        <v>36</v>
      </c>
      <c r="C19" s="16">
        <f>H23</f>
        <v>79</v>
      </c>
      <c r="D19" s="211" t="s">
        <v>37</v>
      </c>
      <c r="E19" s="211" t="s">
        <v>38</v>
      </c>
      <c r="F19" s="17"/>
      <c r="G19" s="18" t="s">
        <v>39</v>
      </c>
      <c r="H19" s="243" t="s">
        <v>40</v>
      </c>
      <c r="I19" s="244"/>
      <c r="J19" s="1"/>
      <c r="K19" s="1"/>
      <c r="L19" s="1"/>
      <c r="M19" s="1"/>
      <c r="N19" s="1"/>
      <c r="O19" s="1"/>
      <c r="P19" s="1"/>
      <c r="Q19" s="1"/>
      <c r="R19" s="1"/>
      <c r="S19" s="1"/>
    </row>
    <row r="20" spans="1:19" ht="102.6" customHeight="1">
      <c r="A20" s="35"/>
      <c r="B20" s="196" t="s">
        <v>41</v>
      </c>
      <c r="C20" s="36"/>
      <c r="D20" s="200" t="s">
        <v>42</v>
      </c>
      <c r="E20" s="204" t="s">
        <v>43</v>
      </c>
      <c r="F20" s="21"/>
      <c r="G20" s="18" t="s">
        <v>44</v>
      </c>
      <c r="H20" s="214">
        <f>IF(H19="Barron at the Byre", 0, IF(H19="Buchanan Theatre", 500,IF(H19="StAge", 550, 1050)))</f>
        <v>0</v>
      </c>
      <c r="I20" s="218" t="s">
        <v>45</v>
      </c>
      <c r="J20" s="1"/>
      <c r="K20" s="1"/>
      <c r="L20" s="1"/>
      <c r="M20" s="1"/>
      <c r="N20" s="1"/>
      <c r="O20" s="1"/>
      <c r="P20" s="1"/>
      <c r="Q20" s="1"/>
      <c r="R20" s="1"/>
      <c r="S20" s="1"/>
    </row>
    <row r="21" spans="1:19" ht="102.6" customHeight="1">
      <c r="A21" s="35"/>
      <c r="B21" s="196" t="s">
        <v>133</v>
      </c>
      <c r="C21" s="36"/>
      <c r="D21" s="200" t="s">
        <v>134</v>
      </c>
      <c r="E21" s="204" t="s">
        <v>135</v>
      </c>
      <c r="F21" s="22"/>
      <c r="G21" s="18" t="s">
        <v>49</v>
      </c>
      <c r="H21" s="214">
        <f>IF(H19="Barron at the Byre", 1, IF(H19="Buchanan Theatre", 0, 0))</f>
        <v>1</v>
      </c>
      <c r="I21" s="219" t="s">
        <v>50</v>
      </c>
      <c r="J21" s="1"/>
      <c r="K21" s="1"/>
      <c r="L21" s="1"/>
      <c r="M21" s="1"/>
      <c r="N21" s="1"/>
      <c r="O21" s="1"/>
      <c r="P21" s="1"/>
      <c r="Q21" s="1"/>
      <c r="R21" s="1"/>
      <c r="S21" s="1"/>
    </row>
    <row r="22" spans="1:19" ht="55.95" customHeight="1">
      <c r="A22" s="35"/>
      <c r="B22" s="196" t="s">
        <v>46</v>
      </c>
      <c r="C22" s="36">
        <v>0</v>
      </c>
      <c r="D22" s="200" t="s">
        <v>47</v>
      </c>
      <c r="E22" s="204" t="s">
        <v>48</v>
      </c>
      <c r="F22" s="22"/>
      <c r="G22" s="18" t="s">
        <v>54</v>
      </c>
      <c r="H22" s="215">
        <f>IF(H19="Barron at the Byre", 0%, IF(H19="Buchanan Theatre", 0%,IF(H19="StAge", 0%, 6%)))</f>
        <v>0</v>
      </c>
      <c r="I22" s="219" t="s">
        <v>55</v>
      </c>
      <c r="J22" s="1"/>
      <c r="K22" s="1"/>
      <c r="L22" s="1"/>
      <c r="M22" s="1"/>
      <c r="N22" s="1"/>
      <c r="O22" s="1"/>
      <c r="P22" s="1"/>
      <c r="Q22" s="1"/>
      <c r="R22" s="1"/>
      <c r="S22" s="1"/>
    </row>
    <row r="23" spans="1:19" ht="54" customHeight="1">
      <c r="A23" s="35"/>
      <c r="B23" s="196" t="s">
        <v>51</v>
      </c>
      <c r="C23" s="36">
        <v>0</v>
      </c>
      <c r="D23" s="200" t="s">
        <v>52</v>
      </c>
      <c r="E23" s="204" t="s">
        <v>53</v>
      </c>
      <c r="F23" s="22"/>
      <c r="G23" s="18" t="s">
        <v>59</v>
      </c>
      <c r="H23" s="37">
        <f>((H20+(H21*H15))+(H22*H16))</f>
        <v>79</v>
      </c>
      <c r="I23" s="219" t="s">
        <v>60</v>
      </c>
      <c r="J23" s="1"/>
      <c r="K23" s="1"/>
      <c r="L23" s="1"/>
      <c r="M23" s="1"/>
      <c r="N23" s="1"/>
      <c r="O23" s="1"/>
      <c r="P23" s="1"/>
      <c r="Q23" s="1"/>
      <c r="R23" s="1"/>
      <c r="S23" s="1"/>
    </row>
    <row r="24" spans="1:19" ht="55.95" customHeight="1">
      <c r="A24" s="35"/>
      <c r="B24" s="196" t="s">
        <v>56</v>
      </c>
      <c r="C24" s="36">
        <v>0</v>
      </c>
      <c r="D24" s="200" t="s">
        <v>57</v>
      </c>
      <c r="E24" s="204" t="s">
        <v>58</v>
      </c>
      <c r="F24" s="22"/>
      <c r="G24" s="39"/>
      <c r="H24" s="183"/>
      <c r="I24" s="32"/>
      <c r="J24" s="1"/>
      <c r="K24" s="1"/>
      <c r="L24" s="1"/>
      <c r="M24" s="1"/>
      <c r="N24" s="1"/>
      <c r="O24" s="1"/>
      <c r="P24" s="1"/>
      <c r="Q24" s="1"/>
      <c r="R24" s="1"/>
      <c r="S24" s="1"/>
    </row>
    <row r="25" spans="1:19" ht="76.2" customHeight="1">
      <c r="A25" s="35"/>
      <c r="B25" s="196" t="s">
        <v>61</v>
      </c>
      <c r="C25" s="36">
        <v>0</v>
      </c>
      <c r="D25" s="200" t="s">
        <v>62</v>
      </c>
      <c r="E25" s="204" t="s">
        <v>63</v>
      </c>
      <c r="F25" s="38"/>
      <c r="G25" s="42" t="s">
        <v>67</v>
      </c>
      <c r="H25" s="43">
        <f>((C32-C13)-C14)/((H11*H12)*H13)</f>
        <v>0.13166666666666665</v>
      </c>
      <c r="I25" s="44" t="s">
        <v>68</v>
      </c>
      <c r="J25" s="1"/>
      <c r="K25" s="1"/>
      <c r="L25" s="1"/>
      <c r="M25" s="1"/>
      <c r="N25" s="1"/>
      <c r="O25" s="1"/>
      <c r="P25" s="1"/>
      <c r="Q25" s="1"/>
      <c r="R25" s="1"/>
      <c r="S25" s="1"/>
    </row>
    <row r="26" spans="1:19" ht="76.95" customHeight="1">
      <c r="A26" s="40"/>
      <c r="B26" s="196" t="s">
        <v>64</v>
      </c>
      <c r="C26" s="36">
        <v>0</v>
      </c>
      <c r="D26" s="200" t="s">
        <v>65</v>
      </c>
      <c r="E26" s="204" t="s">
        <v>66</v>
      </c>
      <c r="F26" s="41"/>
      <c r="J26" s="1"/>
      <c r="K26" s="1"/>
      <c r="L26" s="1"/>
      <c r="M26" s="1"/>
      <c r="N26" s="1"/>
      <c r="O26" s="1"/>
      <c r="P26" s="1"/>
      <c r="Q26" s="1"/>
      <c r="R26" s="1"/>
      <c r="S26" s="1"/>
    </row>
    <row r="27" spans="1:19" ht="67.2" customHeight="1">
      <c r="A27" s="35"/>
      <c r="B27" s="196" t="s">
        <v>69</v>
      </c>
      <c r="C27" s="36">
        <v>0</v>
      </c>
      <c r="D27" s="200" t="s">
        <v>70</v>
      </c>
      <c r="E27" s="204" t="s">
        <v>71</v>
      </c>
      <c r="F27" s="38"/>
      <c r="G27" s="182"/>
      <c r="H27" s="188"/>
      <c r="I27" s="4"/>
      <c r="J27" s="1"/>
      <c r="K27" s="1"/>
      <c r="L27" s="1"/>
      <c r="M27" s="1"/>
      <c r="N27" s="1"/>
      <c r="O27" s="1"/>
      <c r="P27" s="1"/>
      <c r="Q27" s="1"/>
      <c r="R27" s="1"/>
      <c r="S27" s="1"/>
    </row>
    <row r="28" spans="1:19" ht="78.599999999999994" customHeight="1">
      <c r="A28" s="35"/>
      <c r="B28" s="196" t="s">
        <v>72</v>
      </c>
      <c r="C28" s="210">
        <v>0</v>
      </c>
      <c r="D28" s="200" t="s">
        <v>73</v>
      </c>
      <c r="E28" s="213" t="s">
        <v>74</v>
      </c>
      <c r="F28" s="38"/>
      <c r="G28" s="184"/>
      <c r="H28" s="184"/>
      <c r="I28" s="45"/>
      <c r="J28" s="1"/>
      <c r="K28" s="1"/>
      <c r="L28" s="1"/>
      <c r="M28" s="1"/>
      <c r="N28" s="1"/>
      <c r="O28" s="1"/>
      <c r="P28" s="1"/>
      <c r="Q28" s="1"/>
      <c r="R28" s="1"/>
      <c r="S28" s="1"/>
    </row>
    <row r="29" spans="1:19" ht="81" customHeight="1">
      <c r="A29" s="35"/>
      <c r="B29" s="196" t="s">
        <v>75</v>
      </c>
      <c r="C29" s="36">
        <v>0</v>
      </c>
      <c r="D29" s="200" t="s">
        <v>76</v>
      </c>
      <c r="E29" s="204" t="s">
        <v>77</v>
      </c>
      <c r="F29" s="38"/>
      <c r="G29" s="184"/>
      <c r="H29" s="184"/>
      <c r="I29" s="45"/>
      <c r="J29" s="1"/>
      <c r="K29" s="1"/>
      <c r="L29" s="1"/>
      <c r="M29" s="1"/>
      <c r="N29" s="1"/>
      <c r="O29" s="1"/>
      <c r="P29" s="1"/>
      <c r="Q29" s="1"/>
      <c r="R29" s="1"/>
      <c r="S29" s="1"/>
    </row>
    <row r="30" spans="1:19" ht="15" customHeight="1">
      <c r="A30" s="23"/>
      <c r="B30" s="39"/>
      <c r="C30" s="24"/>
      <c r="D30" s="185"/>
      <c r="E30" s="185"/>
      <c r="F30" s="184"/>
      <c r="G30" s="184"/>
      <c r="H30" s="184"/>
      <c r="I30" s="45"/>
      <c r="J30" s="1"/>
      <c r="K30" s="1"/>
      <c r="L30" s="1"/>
      <c r="M30" s="1"/>
      <c r="N30" s="1"/>
      <c r="O30" s="1"/>
      <c r="P30" s="1"/>
      <c r="Q30" s="1"/>
      <c r="R30" s="1"/>
      <c r="S30" s="1"/>
    </row>
    <row r="31" spans="1:19" ht="26.25" customHeight="1">
      <c r="A31" s="19"/>
      <c r="B31" s="20" t="s">
        <v>78</v>
      </c>
      <c r="C31" s="26">
        <f>SUM(C20:C29)</f>
        <v>0</v>
      </c>
      <c r="D31" s="27" t="s">
        <v>79</v>
      </c>
      <c r="E31" s="187"/>
      <c r="F31" s="184"/>
      <c r="G31" s="184"/>
      <c r="H31" s="184"/>
      <c r="I31" s="45"/>
      <c r="J31" s="1"/>
      <c r="K31" s="1"/>
      <c r="L31" s="1"/>
      <c r="M31" s="1"/>
      <c r="N31" s="1"/>
      <c r="O31" s="1"/>
      <c r="P31" s="1"/>
      <c r="Q31" s="1"/>
      <c r="R31" s="1"/>
      <c r="S31" s="1"/>
    </row>
    <row r="32" spans="1:19" ht="27" customHeight="1">
      <c r="A32" s="19"/>
      <c r="B32" s="20" t="s">
        <v>80</v>
      </c>
      <c r="C32" s="26">
        <f>SUM(C19:C29)</f>
        <v>79</v>
      </c>
      <c r="D32" s="27" t="s">
        <v>79</v>
      </c>
      <c r="E32" s="187"/>
      <c r="F32" s="184"/>
      <c r="G32" s="221"/>
      <c r="H32" s="222"/>
      <c r="I32" s="222"/>
      <c r="J32" s="1"/>
      <c r="K32" s="1"/>
      <c r="L32" s="1"/>
      <c r="M32" s="1"/>
      <c r="N32" s="1"/>
      <c r="O32" s="1"/>
      <c r="P32" s="1"/>
      <c r="Q32" s="1"/>
      <c r="R32" s="1"/>
      <c r="S32" s="1"/>
    </row>
    <row r="33" spans="1:19" ht="15" customHeight="1">
      <c r="A33" s="23"/>
      <c r="B33" s="39"/>
      <c r="C33" s="24"/>
      <c r="D33" s="189"/>
      <c r="E33" s="187"/>
      <c r="F33" s="184"/>
      <c r="G33" s="184"/>
      <c r="H33" s="190"/>
      <c r="I33" s="45"/>
      <c r="J33" s="1"/>
      <c r="K33" s="1"/>
      <c r="L33" s="1"/>
      <c r="M33" s="1"/>
      <c r="N33" s="1"/>
      <c r="O33" s="1"/>
      <c r="P33" s="1"/>
      <c r="Q33" s="1"/>
      <c r="R33" s="1"/>
      <c r="S33" s="1"/>
    </row>
    <row r="34" spans="1:19" ht="15.75" customHeight="1">
      <c r="A34" s="19"/>
      <c r="B34" s="20" t="s">
        <v>81</v>
      </c>
      <c r="C34" s="26">
        <f>C16-C32</f>
        <v>316</v>
      </c>
      <c r="D34" s="27" t="s">
        <v>79</v>
      </c>
      <c r="E34" s="187"/>
      <c r="F34" s="184"/>
      <c r="G34" s="184"/>
      <c r="H34" s="190"/>
      <c r="I34" s="45"/>
      <c r="J34" s="1"/>
      <c r="K34" s="1"/>
      <c r="L34" s="1"/>
      <c r="M34" s="1"/>
      <c r="N34" s="1"/>
      <c r="O34" s="1"/>
      <c r="P34" s="1"/>
      <c r="Q34" s="1"/>
      <c r="R34" s="1"/>
      <c r="S34" s="1"/>
    </row>
    <row r="35" spans="1:19" ht="30" customHeight="1">
      <c r="A35" s="19"/>
      <c r="B35" s="20" t="s">
        <v>82</v>
      </c>
      <c r="C35" s="26">
        <f>C34-C12</f>
        <v>316</v>
      </c>
      <c r="D35" s="27"/>
      <c r="E35" s="187"/>
      <c r="F35" s="184"/>
      <c r="G35" s="184"/>
      <c r="H35" s="184"/>
      <c r="I35" s="45"/>
      <c r="J35" s="1"/>
      <c r="K35" s="1"/>
      <c r="L35" s="1"/>
      <c r="M35" s="1"/>
      <c r="N35" s="1"/>
      <c r="O35" s="1"/>
      <c r="P35" s="1"/>
      <c r="Q35" s="1"/>
      <c r="R35" s="1"/>
      <c r="S35" s="1"/>
    </row>
    <row r="36" spans="1:19" ht="15.75" customHeight="1">
      <c r="A36" s="23"/>
      <c r="B36" s="46"/>
      <c r="C36" s="46"/>
      <c r="D36" s="187"/>
      <c r="E36" s="187"/>
      <c r="F36" s="184"/>
      <c r="G36" s="191"/>
      <c r="H36" s="192"/>
      <c r="I36" s="45"/>
      <c r="J36" s="1"/>
      <c r="K36" s="1"/>
      <c r="L36" s="1"/>
      <c r="M36" s="1"/>
      <c r="N36" s="1"/>
      <c r="O36" s="1"/>
      <c r="P36" s="1"/>
      <c r="Q36" s="1"/>
      <c r="R36" s="1"/>
      <c r="S36" s="1"/>
    </row>
    <row r="37" spans="1:19" ht="48.6" customHeight="1">
      <c r="A37" s="19"/>
      <c r="B37" s="223" t="s">
        <v>83</v>
      </c>
      <c r="C37" s="224"/>
      <c r="D37" s="47"/>
      <c r="E37" s="191"/>
      <c r="F37" s="184"/>
      <c r="G37" s="191"/>
      <c r="H37" s="193"/>
      <c r="I37" s="45"/>
      <c r="J37" s="1"/>
      <c r="K37" s="1"/>
      <c r="L37" s="1"/>
      <c r="M37" s="1"/>
      <c r="N37" s="1"/>
      <c r="O37" s="1"/>
      <c r="P37" s="1"/>
      <c r="Q37" s="1"/>
      <c r="R37" s="1"/>
      <c r="S37" s="1"/>
    </row>
    <row r="38" spans="1:19" ht="45" customHeight="1">
      <c r="A38" s="48"/>
      <c r="B38" s="44" t="s">
        <v>84</v>
      </c>
      <c r="C38" s="16">
        <f>C16*H22</f>
        <v>0</v>
      </c>
      <c r="D38" s="47"/>
      <c r="E38" s="191"/>
      <c r="F38" s="184"/>
      <c r="G38" s="184"/>
      <c r="H38" s="184"/>
      <c r="I38" s="45"/>
      <c r="J38" s="1"/>
      <c r="K38" s="1"/>
      <c r="L38" s="1"/>
      <c r="M38" s="1"/>
      <c r="N38" s="1"/>
      <c r="O38" s="1"/>
      <c r="P38" s="1"/>
      <c r="Q38" s="1"/>
      <c r="R38" s="1"/>
      <c r="S38" s="1"/>
    </row>
    <row r="39" spans="1:19" ht="48" customHeight="1">
      <c r="A39" s="19"/>
      <c r="B39" s="49" t="s">
        <v>85</v>
      </c>
      <c r="C39" s="16">
        <f>C16-C38</f>
        <v>395</v>
      </c>
      <c r="D39" s="47"/>
      <c r="E39" s="191"/>
      <c r="F39" s="184"/>
      <c r="G39" s="184"/>
      <c r="H39" s="184"/>
      <c r="I39" s="45"/>
      <c r="J39" s="1"/>
      <c r="K39" s="1"/>
      <c r="L39" s="1"/>
      <c r="M39" s="1"/>
      <c r="N39" s="1"/>
      <c r="O39" s="1"/>
      <c r="P39" s="1"/>
      <c r="Q39" s="1"/>
      <c r="R39" s="1"/>
      <c r="S39" s="1"/>
    </row>
    <row r="40" spans="1:19" ht="52.5" customHeight="1">
      <c r="A40" s="50"/>
      <c r="B40" s="51" t="s">
        <v>86</v>
      </c>
      <c r="C40" s="52">
        <f>C39-C12</f>
        <v>395</v>
      </c>
      <c r="D40" s="53"/>
      <c r="E40" s="53"/>
      <c r="F40" s="54"/>
      <c r="G40" s="54"/>
      <c r="H40" s="54"/>
      <c r="I40" s="55"/>
      <c r="J40" s="1"/>
      <c r="K40" s="1"/>
      <c r="L40" s="1"/>
      <c r="M40" s="1"/>
      <c r="N40" s="1"/>
      <c r="O40" s="1"/>
      <c r="P40" s="1"/>
      <c r="Q40" s="1"/>
      <c r="R40" s="1"/>
      <c r="S40" s="1"/>
    </row>
    <row r="41" spans="1:19" ht="15.75" customHeight="1"/>
    <row r="42" spans="1:19" ht="15.75" customHeight="1"/>
    <row r="43" spans="1:19" ht="15.75" customHeight="1"/>
    <row r="44" spans="1:19" ht="15.75" customHeight="1"/>
    <row r="45" spans="1:19" ht="15.75" customHeight="1"/>
    <row r="46" spans="1:19" ht="15.75" customHeight="1"/>
    <row r="47" spans="1:19" ht="15.75" customHeight="1"/>
    <row r="48" spans="1:19"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sheetData>
  <mergeCells count="14">
    <mergeCell ref="G32:I32"/>
    <mergeCell ref="B37:C37"/>
    <mergeCell ref="A1:I1"/>
    <mergeCell ref="A2:B2"/>
    <mergeCell ref="C2:H2"/>
    <mergeCell ref="A3:B3"/>
    <mergeCell ref="C3:H3"/>
    <mergeCell ref="D4:H4"/>
    <mergeCell ref="A5:I7"/>
    <mergeCell ref="A10:B10"/>
    <mergeCell ref="G10:I10"/>
    <mergeCell ref="A18:B18"/>
    <mergeCell ref="G18:I18"/>
    <mergeCell ref="H19:I19"/>
  </mergeCells>
  <dataValidations count="1">
    <dataValidation type="list" allowBlank="1" showInputMessage="1" showErrorMessage="1" sqref="H19:I19" xr:uid="{D8BDF88F-F6D4-4963-BE2B-83E8F0588CA7}">
      <formula1>"Barron at the Byre,The Byre Theatre,StAge"</formula1>
    </dataValidation>
  </dataValidations>
  <pageMargins left="0.75" right="0.75" top="1" bottom="1" header="0" footer="0"/>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0"/>
  <sheetViews>
    <sheetView showGridLines="0" workbookViewId="0">
      <selection activeCell="L11" sqref="L11"/>
    </sheetView>
  </sheetViews>
  <sheetFormatPr defaultColWidth="12.44140625" defaultRowHeight="15" customHeight="1"/>
  <cols>
    <col min="1" max="1" width="14" customWidth="1"/>
    <col min="2" max="2" width="18.21875" customWidth="1"/>
    <col min="3" max="3" width="26.44140625" customWidth="1"/>
    <col min="4" max="4" width="13.21875" customWidth="1"/>
    <col min="5" max="5" width="9.77734375" customWidth="1"/>
    <col min="6" max="6" width="10.44140625" customWidth="1"/>
    <col min="7" max="7" width="9.44140625" customWidth="1"/>
    <col min="8" max="8" width="10.21875" customWidth="1"/>
    <col min="9" max="9" width="9.44140625" customWidth="1"/>
    <col min="10" max="10" width="11.21875" customWidth="1"/>
    <col min="11" max="12" width="7.77734375" customWidth="1"/>
    <col min="13" max="13" width="7.44140625" customWidth="1"/>
    <col min="14" max="14" width="8.109375" customWidth="1"/>
    <col min="15" max="15" width="6.44140625" customWidth="1"/>
    <col min="16" max="25" width="11.44140625" customWidth="1"/>
    <col min="26" max="26" width="17.44140625" customWidth="1"/>
  </cols>
  <sheetData>
    <row r="1" spans="1:26" ht="18" customHeight="1">
      <c r="A1" s="250" t="s">
        <v>87</v>
      </c>
      <c r="B1" s="229"/>
      <c r="C1" s="229"/>
      <c r="D1" s="229"/>
      <c r="E1" s="229"/>
      <c r="F1" s="229"/>
      <c r="G1" s="229"/>
      <c r="H1" s="229"/>
      <c r="I1" s="229"/>
      <c r="J1" s="229"/>
      <c r="K1" s="229"/>
      <c r="L1" s="229"/>
      <c r="M1" s="229"/>
      <c r="N1" s="229"/>
      <c r="O1" s="224"/>
      <c r="P1" s="20"/>
      <c r="Q1" s="20"/>
      <c r="R1" s="20"/>
      <c r="S1" s="20"/>
      <c r="T1" s="20"/>
      <c r="U1" s="20"/>
      <c r="V1" s="20"/>
      <c r="W1" s="20"/>
      <c r="X1" s="20"/>
      <c r="Y1" s="20"/>
    </row>
    <row r="2" spans="1:26" ht="18.75" customHeight="1">
      <c r="A2" s="251" t="s">
        <v>88</v>
      </c>
      <c r="B2" s="229"/>
      <c r="C2" s="224"/>
      <c r="D2" s="252">
        <f>'Production company budget - Tab'!C2</f>
        <v>0</v>
      </c>
      <c r="E2" s="229"/>
      <c r="F2" s="229"/>
      <c r="G2" s="229"/>
      <c r="H2" s="229"/>
      <c r="I2" s="229"/>
      <c r="J2" s="229"/>
      <c r="K2" s="229"/>
      <c r="L2" s="229"/>
      <c r="M2" s="229"/>
      <c r="N2" s="229"/>
      <c r="O2" s="224"/>
      <c r="P2" s="20"/>
      <c r="Q2" s="20"/>
      <c r="R2" s="20"/>
      <c r="S2" s="20"/>
      <c r="T2" s="20"/>
      <c r="U2" s="20"/>
      <c r="V2" s="20"/>
      <c r="W2" s="20"/>
      <c r="X2" s="20"/>
      <c r="Y2" s="20"/>
    </row>
    <row r="3" spans="1:26" ht="19.5" customHeight="1">
      <c r="A3" s="251" t="s">
        <v>89</v>
      </c>
      <c r="B3" s="229"/>
      <c r="C3" s="224"/>
      <c r="D3" s="253">
        <f>'Production company budget - Tab'!C3</f>
        <v>0</v>
      </c>
      <c r="E3" s="231"/>
      <c r="F3" s="231"/>
      <c r="G3" s="231"/>
      <c r="H3" s="231"/>
      <c r="I3" s="231"/>
      <c r="J3" s="231"/>
      <c r="K3" s="231"/>
      <c r="L3" s="231"/>
      <c r="M3" s="231"/>
      <c r="N3" s="231"/>
      <c r="O3" s="254"/>
      <c r="P3" s="20"/>
      <c r="Q3" s="20"/>
      <c r="R3" s="20"/>
      <c r="S3" s="20"/>
      <c r="T3" s="20"/>
      <c r="U3" s="20"/>
      <c r="V3" s="20"/>
      <c r="W3" s="20"/>
      <c r="X3" s="20"/>
      <c r="Y3" s="20"/>
    </row>
    <row r="4" spans="1:26" ht="22.5" customHeight="1">
      <c r="A4" s="251" t="s">
        <v>90</v>
      </c>
      <c r="B4" s="229"/>
      <c r="C4" s="229"/>
      <c r="D4" s="255"/>
      <c r="E4" s="229"/>
      <c r="F4" s="229"/>
      <c r="G4" s="229"/>
      <c r="H4" s="229"/>
      <c r="I4" s="229"/>
      <c r="J4" s="229"/>
      <c r="K4" s="229"/>
      <c r="L4" s="229"/>
      <c r="M4" s="229"/>
      <c r="N4" s="229"/>
      <c r="O4" s="224"/>
      <c r="P4" s="56"/>
      <c r="Q4" s="20"/>
      <c r="R4" s="20"/>
      <c r="S4" s="20"/>
      <c r="T4" s="20"/>
      <c r="U4" s="20"/>
      <c r="V4" s="20"/>
      <c r="W4" s="20"/>
      <c r="X4" s="20"/>
      <c r="Y4" s="20"/>
    </row>
    <row r="5" spans="1:26" ht="13.5" customHeight="1">
      <c r="A5" s="57"/>
      <c r="B5" s="57"/>
      <c r="C5" s="57"/>
      <c r="D5" s="58"/>
      <c r="E5" s="58"/>
      <c r="F5" s="58"/>
      <c r="G5" s="58"/>
      <c r="H5" s="58"/>
      <c r="I5" s="58"/>
      <c r="J5" s="58"/>
      <c r="K5" s="58"/>
      <c r="L5" s="58"/>
      <c r="M5" s="58"/>
      <c r="N5" s="58"/>
      <c r="O5" s="58"/>
      <c r="P5" s="20"/>
      <c r="Q5" s="20"/>
      <c r="R5" s="20"/>
      <c r="S5" s="20"/>
      <c r="T5" s="20"/>
      <c r="U5" s="20"/>
      <c r="V5" s="20"/>
      <c r="W5" s="20"/>
      <c r="X5" s="20"/>
      <c r="Y5" s="20"/>
    </row>
    <row r="6" spans="1:26" ht="21" customHeight="1">
      <c r="A6" s="245" t="s">
        <v>34</v>
      </c>
      <c r="B6" s="246"/>
      <c r="C6" s="59"/>
      <c r="D6" s="60"/>
      <c r="E6" s="247" t="s">
        <v>91</v>
      </c>
      <c r="F6" s="229"/>
      <c r="G6" s="229"/>
      <c r="H6" s="229"/>
      <c r="I6" s="229"/>
      <c r="J6" s="229"/>
      <c r="K6" s="229"/>
      <c r="L6" s="229"/>
      <c r="M6" s="229"/>
      <c r="N6" s="229"/>
      <c r="O6" s="224"/>
      <c r="P6" s="20"/>
      <c r="Q6" s="20"/>
      <c r="R6" s="20"/>
      <c r="S6" s="20"/>
      <c r="T6" s="20"/>
      <c r="U6" s="20"/>
      <c r="V6" s="20"/>
      <c r="W6" s="20"/>
      <c r="X6" s="20"/>
      <c r="Y6" s="20"/>
    </row>
    <row r="7" spans="1:26" ht="27.75" customHeight="1">
      <c r="A7" s="61" t="s">
        <v>92</v>
      </c>
      <c r="B7" s="61" t="s">
        <v>93</v>
      </c>
      <c r="C7" s="61" t="s">
        <v>94</v>
      </c>
      <c r="D7" s="61" t="s">
        <v>95</v>
      </c>
      <c r="E7" s="62" t="s">
        <v>36</v>
      </c>
      <c r="F7" s="63" t="s">
        <v>41</v>
      </c>
      <c r="G7" s="63" t="s">
        <v>136</v>
      </c>
      <c r="H7" s="63" t="s">
        <v>96</v>
      </c>
      <c r="I7" s="63" t="s">
        <v>51</v>
      </c>
      <c r="J7" s="63" t="s">
        <v>97</v>
      </c>
      <c r="K7" s="63" t="s">
        <v>56</v>
      </c>
      <c r="L7" s="63" t="s">
        <v>64</v>
      </c>
      <c r="M7" s="63" t="s">
        <v>69</v>
      </c>
      <c r="N7" s="63" t="s">
        <v>98</v>
      </c>
      <c r="O7" s="63" t="s">
        <v>99</v>
      </c>
      <c r="P7" s="64" t="s">
        <v>100</v>
      </c>
      <c r="Q7" s="20"/>
      <c r="R7" s="20"/>
      <c r="S7" s="20"/>
      <c r="T7" s="20"/>
      <c r="U7" s="20"/>
      <c r="V7" s="20"/>
      <c r="W7" s="20"/>
      <c r="X7" s="20"/>
      <c r="Y7" s="20"/>
      <c r="Z7" s="20"/>
    </row>
    <row r="8" spans="1:26" ht="12.75" customHeight="1">
      <c r="A8" s="65"/>
      <c r="B8" s="65"/>
      <c r="C8" s="65"/>
      <c r="D8" s="66"/>
      <c r="E8" s="67"/>
      <c r="F8" s="68"/>
      <c r="G8" s="68"/>
      <c r="H8" s="68"/>
      <c r="I8" s="68"/>
      <c r="J8" s="68"/>
      <c r="K8" s="68"/>
      <c r="L8" s="68"/>
      <c r="M8" s="68"/>
      <c r="N8" s="68"/>
      <c r="O8" s="69"/>
      <c r="P8" s="20"/>
      <c r="Q8" s="20"/>
      <c r="R8" s="20"/>
      <c r="S8" s="20"/>
      <c r="T8" s="20"/>
      <c r="U8" s="20"/>
      <c r="V8" s="20"/>
      <c r="W8" s="20"/>
      <c r="X8" s="20"/>
      <c r="Y8" s="20"/>
    </row>
    <row r="9" spans="1:26" ht="13.5" customHeight="1">
      <c r="A9" s="70"/>
      <c r="B9" s="70"/>
      <c r="C9" s="70"/>
      <c r="D9" s="71"/>
      <c r="E9" s="72"/>
      <c r="F9" s="73"/>
      <c r="G9" s="73"/>
      <c r="H9" s="73"/>
      <c r="I9" s="73"/>
      <c r="J9" s="73"/>
      <c r="K9" s="73"/>
      <c r="L9" s="73"/>
      <c r="M9" s="73"/>
      <c r="N9" s="73"/>
      <c r="O9" s="74"/>
      <c r="P9" s="20"/>
      <c r="Q9" s="20"/>
      <c r="R9" s="20"/>
      <c r="S9" s="20"/>
      <c r="T9" s="20"/>
      <c r="U9" s="20"/>
      <c r="V9" s="20"/>
      <c r="W9" s="20"/>
      <c r="X9" s="20"/>
      <c r="Y9" s="20"/>
    </row>
    <row r="10" spans="1:26" ht="13.5" customHeight="1">
      <c r="A10" s="70"/>
      <c r="B10" s="70"/>
      <c r="C10" s="70"/>
      <c r="D10" s="71"/>
      <c r="E10" s="72"/>
      <c r="F10" s="73"/>
      <c r="G10" s="73"/>
      <c r="H10" s="73"/>
      <c r="I10" s="73"/>
      <c r="J10" s="73"/>
      <c r="K10" s="73"/>
      <c r="L10" s="73"/>
      <c r="M10" s="73"/>
      <c r="N10" s="73"/>
      <c r="O10" s="74"/>
      <c r="P10" s="20"/>
      <c r="Q10" s="20"/>
      <c r="R10" s="20"/>
      <c r="S10" s="20"/>
      <c r="T10" s="20"/>
      <c r="U10" s="20"/>
      <c r="V10" s="20"/>
      <c r="W10" s="20"/>
      <c r="X10" s="20"/>
      <c r="Y10" s="20"/>
    </row>
    <row r="11" spans="1:26" ht="13.5" customHeight="1">
      <c r="A11" s="70"/>
      <c r="B11" s="70"/>
      <c r="C11" s="70"/>
      <c r="D11" s="71"/>
      <c r="E11" s="72"/>
      <c r="F11" s="73"/>
      <c r="G11" s="73"/>
      <c r="H11" s="73"/>
      <c r="I11" s="73"/>
      <c r="J11" s="73"/>
      <c r="K11" s="73"/>
      <c r="L11" s="73"/>
      <c r="M11" s="73"/>
      <c r="N11" s="73"/>
      <c r="O11" s="74"/>
      <c r="P11" s="20"/>
      <c r="Q11" s="20"/>
      <c r="R11" s="20"/>
      <c r="S11" s="20"/>
      <c r="T11" s="20"/>
      <c r="U11" s="20"/>
      <c r="V11" s="20"/>
      <c r="W11" s="20"/>
      <c r="X11" s="20"/>
      <c r="Y11" s="20"/>
    </row>
    <row r="12" spans="1:26" ht="13.5" customHeight="1">
      <c r="A12" s="70"/>
      <c r="B12" s="70"/>
      <c r="C12" s="70"/>
      <c r="D12" s="71"/>
      <c r="E12" s="72"/>
      <c r="F12" s="73"/>
      <c r="G12" s="73"/>
      <c r="H12" s="73"/>
      <c r="I12" s="73"/>
      <c r="J12" s="73"/>
      <c r="K12" s="73"/>
      <c r="L12" s="73"/>
      <c r="M12" s="73"/>
      <c r="N12" s="73"/>
      <c r="O12" s="74"/>
      <c r="P12" s="20"/>
      <c r="Q12" s="20"/>
      <c r="R12" s="20"/>
      <c r="S12" s="20"/>
      <c r="T12" s="20"/>
      <c r="U12" s="20"/>
      <c r="V12" s="20"/>
      <c r="W12" s="20"/>
      <c r="X12" s="20"/>
      <c r="Y12" s="20"/>
    </row>
    <row r="13" spans="1:26" ht="13.5" customHeight="1">
      <c r="A13" s="70"/>
      <c r="B13" s="70"/>
      <c r="C13" s="70"/>
      <c r="D13" s="71"/>
      <c r="E13" s="72"/>
      <c r="F13" s="73"/>
      <c r="G13" s="73"/>
      <c r="H13" s="73"/>
      <c r="I13" s="73"/>
      <c r="J13" s="73"/>
      <c r="K13" s="73"/>
      <c r="L13" s="73"/>
      <c r="M13" s="73"/>
      <c r="N13" s="73"/>
      <c r="O13" s="74"/>
      <c r="P13" s="20"/>
      <c r="Q13" s="20"/>
      <c r="R13" s="20"/>
      <c r="S13" s="20"/>
      <c r="T13" s="20"/>
      <c r="U13" s="20"/>
      <c r="V13" s="20"/>
      <c r="W13" s="20"/>
      <c r="X13" s="20"/>
      <c r="Y13" s="20"/>
    </row>
    <row r="14" spans="1:26" ht="13.5" customHeight="1">
      <c r="A14" s="70"/>
      <c r="B14" s="70"/>
      <c r="C14" s="70"/>
      <c r="D14" s="71"/>
      <c r="E14" s="72"/>
      <c r="F14" s="73"/>
      <c r="G14" s="73"/>
      <c r="H14" s="73"/>
      <c r="I14" s="73"/>
      <c r="J14" s="73"/>
      <c r="K14" s="73"/>
      <c r="L14" s="73"/>
      <c r="M14" s="73"/>
      <c r="N14" s="73"/>
      <c r="O14" s="74"/>
      <c r="P14" s="20"/>
      <c r="Q14" s="20"/>
      <c r="R14" s="20"/>
      <c r="S14" s="20"/>
      <c r="T14" s="20"/>
      <c r="U14" s="20"/>
      <c r="V14" s="20"/>
      <c r="W14" s="20"/>
      <c r="X14" s="20"/>
      <c r="Y14" s="20"/>
    </row>
    <row r="15" spans="1:26" ht="13.5" customHeight="1">
      <c r="A15" s="70"/>
      <c r="B15" s="70"/>
      <c r="C15" s="70"/>
      <c r="D15" s="71"/>
      <c r="E15" s="72"/>
      <c r="F15" s="73"/>
      <c r="G15" s="73"/>
      <c r="H15" s="73"/>
      <c r="I15" s="73"/>
      <c r="J15" s="73"/>
      <c r="K15" s="73"/>
      <c r="L15" s="73"/>
      <c r="M15" s="73"/>
      <c r="N15" s="73"/>
      <c r="O15" s="74"/>
      <c r="P15" s="20"/>
      <c r="Q15" s="20"/>
      <c r="R15" s="20"/>
      <c r="S15" s="20"/>
      <c r="T15" s="20"/>
      <c r="U15" s="20"/>
      <c r="V15" s="20"/>
      <c r="W15" s="20"/>
      <c r="X15" s="20"/>
      <c r="Y15" s="20"/>
    </row>
    <row r="16" spans="1:26" ht="13.5" customHeight="1">
      <c r="A16" s="70"/>
      <c r="B16" s="70"/>
      <c r="C16" s="70"/>
      <c r="D16" s="71"/>
      <c r="E16" s="72"/>
      <c r="F16" s="73"/>
      <c r="G16" s="73"/>
      <c r="H16" s="73"/>
      <c r="I16" s="73"/>
      <c r="J16" s="75"/>
      <c r="K16" s="73"/>
      <c r="L16" s="73"/>
      <c r="M16" s="73"/>
      <c r="N16" s="73"/>
      <c r="O16" s="74"/>
      <c r="P16" s="20"/>
      <c r="Q16" s="20"/>
      <c r="R16" s="20"/>
      <c r="S16" s="20"/>
      <c r="T16" s="20"/>
      <c r="U16" s="20"/>
      <c r="V16" s="20"/>
      <c r="W16" s="20"/>
      <c r="X16" s="20"/>
      <c r="Y16" s="20"/>
    </row>
    <row r="17" spans="1:25" ht="13.5" customHeight="1">
      <c r="A17" s="70"/>
      <c r="B17" s="70"/>
      <c r="C17" s="70"/>
      <c r="D17" s="71"/>
      <c r="E17" s="72"/>
      <c r="F17" s="73"/>
      <c r="G17" s="73"/>
      <c r="H17" s="73"/>
      <c r="I17" s="73"/>
      <c r="J17" s="73"/>
      <c r="K17" s="73"/>
      <c r="L17" s="73"/>
      <c r="M17" s="73"/>
      <c r="N17" s="73"/>
      <c r="O17" s="74"/>
      <c r="P17" s="20"/>
      <c r="Q17" s="20"/>
      <c r="R17" s="20"/>
      <c r="S17" s="20"/>
      <c r="T17" s="20"/>
      <c r="U17" s="20"/>
      <c r="V17" s="20"/>
      <c r="W17" s="20"/>
      <c r="X17" s="20"/>
      <c r="Y17" s="20"/>
    </row>
    <row r="18" spans="1:25" ht="13.5" customHeight="1">
      <c r="A18" s="70"/>
      <c r="B18" s="70"/>
      <c r="C18" s="70"/>
      <c r="D18" s="71"/>
      <c r="E18" s="72"/>
      <c r="F18" s="73"/>
      <c r="G18" s="73"/>
      <c r="H18" s="73"/>
      <c r="I18" s="73"/>
      <c r="J18" s="73"/>
      <c r="K18" s="73"/>
      <c r="L18" s="73"/>
      <c r="M18" s="73"/>
      <c r="N18" s="73"/>
      <c r="O18" s="74"/>
      <c r="P18" s="20"/>
      <c r="Q18" s="20"/>
      <c r="R18" s="20"/>
      <c r="S18" s="20"/>
      <c r="T18" s="20"/>
      <c r="U18" s="20"/>
      <c r="V18" s="20"/>
      <c r="W18" s="20"/>
      <c r="X18" s="20"/>
      <c r="Y18" s="20"/>
    </row>
    <row r="19" spans="1:25" ht="13.5" customHeight="1">
      <c r="A19" s="70"/>
      <c r="B19" s="70"/>
      <c r="C19" s="70"/>
      <c r="D19" s="71"/>
      <c r="E19" s="72"/>
      <c r="F19" s="73"/>
      <c r="G19" s="73"/>
      <c r="H19" s="73"/>
      <c r="I19" s="73"/>
      <c r="J19" s="73"/>
      <c r="K19" s="73"/>
      <c r="L19" s="73"/>
      <c r="M19" s="73"/>
      <c r="N19" s="73"/>
      <c r="O19" s="74"/>
      <c r="P19" s="20"/>
      <c r="Q19" s="20"/>
      <c r="R19" s="20"/>
      <c r="S19" s="20"/>
      <c r="T19" s="20"/>
      <c r="U19" s="20"/>
      <c r="V19" s="20"/>
      <c r="W19" s="20"/>
      <c r="X19" s="20"/>
      <c r="Y19" s="20"/>
    </row>
    <row r="20" spans="1:25" ht="13.5" customHeight="1">
      <c r="A20" s="70"/>
      <c r="B20" s="70"/>
      <c r="C20" s="70"/>
      <c r="D20" s="71"/>
      <c r="E20" s="72"/>
      <c r="F20" s="73"/>
      <c r="G20" s="73"/>
      <c r="H20" s="73"/>
      <c r="I20" s="73"/>
      <c r="J20" s="73"/>
      <c r="K20" s="73"/>
      <c r="L20" s="73"/>
      <c r="M20" s="73"/>
      <c r="N20" s="73"/>
      <c r="O20" s="74"/>
      <c r="P20" s="20"/>
      <c r="Q20" s="20"/>
      <c r="R20" s="20"/>
      <c r="S20" s="20"/>
      <c r="T20" s="20"/>
      <c r="U20" s="20"/>
      <c r="V20" s="20"/>
      <c r="W20" s="20"/>
      <c r="X20" s="20"/>
      <c r="Y20" s="20"/>
    </row>
    <row r="21" spans="1:25" ht="13.5" customHeight="1">
      <c r="A21" s="70"/>
      <c r="B21" s="70"/>
      <c r="C21" s="70"/>
      <c r="D21" s="71"/>
      <c r="E21" s="72"/>
      <c r="F21" s="73"/>
      <c r="G21" s="73"/>
      <c r="H21" s="73"/>
      <c r="I21" s="73"/>
      <c r="J21" s="73"/>
      <c r="K21" s="73"/>
      <c r="L21" s="73"/>
      <c r="M21" s="73"/>
      <c r="N21" s="73"/>
      <c r="O21" s="74"/>
      <c r="P21" s="20"/>
      <c r="Q21" s="20"/>
      <c r="R21" s="20"/>
      <c r="S21" s="20"/>
      <c r="T21" s="20"/>
      <c r="U21" s="20"/>
      <c r="V21" s="20"/>
      <c r="W21" s="20"/>
      <c r="X21" s="20"/>
      <c r="Y21" s="20"/>
    </row>
    <row r="22" spans="1:25" ht="13.5" customHeight="1">
      <c r="A22" s="70"/>
      <c r="B22" s="70"/>
      <c r="C22" s="70"/>
      <c r="D22" s="71"/>
      <c r="E22" s="72"/>
      <c r="F22" s="73"/>
      <c r="G22" s="73"/>
      <c r="H22" s="73"/>
      <c r="I22" s="73"/>
      <c r="J22" s="73"/>
      <c r="K22" s="73"/>
      <c r="L22" s="73"/>
      <c r="M22" s="73"/>
      <c r="N22" s="73"/>
      <c r="O22" s="74"/>
      <c r="P22" s="20"/>
      <c r="Q22" s="20"/>
      <c r="R22" s="20"/>
      <c r="S22" s="20"/>
      <c r="T22" s="20"/>
      <c r="U22" s="20"/>
      <c r="V22" s="20"/>
      <c r="W22" s="20"/>
      <c r="X22" s="20"/>
      <c r="Y22" s="20"/>
    </row>
    <row r="23" spans="1:25" ht="13.5" customHeight="1">
      <c r="A23" s="70"/>
      <c r="B23" s="70"/>
      <c r="C23" s="70"/>
      <c r="D23" s="71"/>
      <c r="E23" s="72"/>
      <c r="F23" s="73"/>
      <c r="G23" s="73"/>
      <c r="H23" s="73"/>
      <c r="I23" s="73"/>
      <c r="J23" s="73"/>
      <c r="K23" s="73"/>
      <c r="L23" s="73"/>
      <c r="M23" s="73"/>
      <c r="N23" s="73"/>
      <c r="O23" s="74"/>
      <c r="P23" s="20"/>
      <c r="Q23" s="20"/>
      <c r="R23" s="20"/>
      <c r="S23" s="20"/>
      <c r="T23" s="20"/>
      <c r="U23" s="20"/>
      <c r="V23" s="20"/>
      <c r="W23" s="20"/>
      <c r="X23" s="20"/>
      <c r="Y23" s="20"/>
    </row>
    <row r="24" spans="1:25" ht="13.5" customHeight="1">
      <c r="A24" s="70"/>
      <c r="B24" s="70"/>
      <c r="C24" s="70"/>
      <c r="D24" s="70"/>
      <c r="E24" s="72"/>
      <c r="F24" s="73"/>
      <c r="G24" s="73"/>
      <c r="H24" s="73"/>
      <c r="I24" s="73"/>
      <c r="J24" s="73"/>
      <c r="K24" s="73"/>
      <c r="L24" s="73"/>
      <c r="M24" s="73"/>
      <c r="N24" s="73"/>
      <c r="O24" s="74"/>
      <c r="P24" s="20"/>
      <c r="Q24" s="20"/>
      <c r="R24" s="20"/>
      <c r="S24" s="20"/>
      <c r="T24" s="20"/>
      <c r="U24" s="20"/>
      <c r="V24" s="20"/>
      <c r="W24" s="20"/>
      <c r="X24" s="20"/>
      <c r="Y24" s="20"/>
    </row>
    <row r="25" spans="1:25" ht="13.5" customHeight="1">
      <c r="A25" s="70"/>
      <c r="B25" s="70"/>
      <c r="C25" s="70"/>
      <c r="D25" s="70"/>
      <c r="E25" s="72"/>
      <c r="F25" s="73"/>
      <c r="G25" s="73"/>
      <c r="H25" s="73"/>
      <c r="I25" s="73"/>
      <c r="J25" s="73"/>
      <c r="K25" s="73"/>
      <c r="L25" s="73"/>
      <c r="M25" s="73"/>
      <c r="N25" s="73"/>
      <c r="O25" s="74"/>
      <c r="P25" s="20"/>
      <c r="Q25" s="20"/>
      <c r="R25" s="20"/>
      <c r="S25" s="20"/>
      <c r="T25" s="20"/>
      <c r="U25" s="20"/>
      <c r="V25" s="20"/>
      <c r="W25" s="20"/>
      <c r="X25" s="20"/>
      <c r="Y25" s="20"/>
    </row>
    <row r="26" spans="1:25" ht="13.5" customHeight="1">
      <c r="A26" s="70"/>
      <c r="B26" s="70"/>
      <c r="C26" s="70"/>
      <c r="D26" s="70"/>
      <c r="E26" s="72"/>
      <c r="F26" s="73"/>
      <c r="G26" s="73"/>
      <c r="H26" s="73"/>
      <c r="I26" s="73"/>
      <c r="J26" s="73"/>
      <c r="K26" s="73"/>
      <c r="L26" s="73"/>
      <c r="M26" s="73"/>
      <c r="N26" s="73"/>
      <c r="O26" s="74"/>
      <c r="P26" s="20"/>
      <c r="Q26" s="20"/>
      <c r="R26" s="20"/>
      <c r="S26" s="20"/>
      <c r="T26" s="20"/>
      <c r="U26" s="20"/>
      <c r="V26" s="20"/>
      <c r="W26" s="20"/>
      <c r="X26" s="20"/>
      <c r="Y26" s="20"/>
    </row>
    <row r="27" spans="1:25" ht="13.5" customHeight="1">
      <c r="A27" s="70"/>
      <c r="B27" s="70"/>
      <c r="C27" s="70"/>
      <c r="D27" s="70"/>
      <c r="E27" s="72"/>
      <c r="F27" s="73"/>
      <c r="G27" s="73"/>
      <c r="H27" s="73"/>
      <c r="I27" s="73"/>
      <c r="J27" s="73"/>
      <c r="K27" s="73"/>
      <c r="L27" s="73"/>
      <c r="M27" s="73"/>
      <c r="N27" s="73"/>
      <c r="O27" s="74"/>
      <c r="P27" s="20"/>
      <c r="Q27" s="20"/>
      <c r="R27" s="20"/>
      <c r="S27" s="20"/>
      <c r="T27" s="20"/>
      <c r="U27" s="20"/>
      <c r="V27" s="20"/>
      <c r="W27" s="20"/>
      <c r="X27" s="20"/>
      <c r="Y27" s="20"/>
    </row>
    <row r="28" spans="1:25" ht="13.5" customHeight="1">
      <c r="A28" s="70"/>
      <c r="B28" s="70"/>
      <c r="C28" s="70"/>
      <c r="D28" s="70"/>
      <c r="E28" s="72"/>
      <c r="F28" s="73"/>
      <c r="G28" s="73"/>
      <c r="H28" s="73"/>
      <c r="I28" s="73"/>
      <c r="J28" s="73"/>
      <c r="K28" s="73"/>
      <c r="L28" s="73"/>
      <c r="M28" s="73"/>
      <c r="N28" s="73"/>
      <c r="O28" s="74"/>
      <c r="P28" s="20"/>
      <c r="Q28" s="20"/>
      <c r="R28" s="20"/>
      <c r="S28" s="20"/>
      <c r="T28" s="20"/>
      <c r="U28" s="20"/>
      <c r="V28" s="20"/>
      <c r="W28" s="20"/>
      <c r="X28" s="20"/>
      <c r="Y28" s="20"/>
    </row>
    <row r="29" spans="1:25" ht="13.5" customHeight="1">
      <c r="A29" s="70"/>
      <c r="B29" s="70"/>
      <c r="C29" s="70"/>
      <c r="D29" s="70"/>
      <c r="E29" s="72"/>
      <c r="F29" s="73"/>
      <c r="G29" s="73"/>
      <c r="H29" s="73"/>
      <c r="I29" s="73"/>
      <c r="J29" s="75"/>
      <c r="K29" s="73"/>
      <c r="L29" s="73"/>
      <c r="M29" s="73"/>
      <c r="N29" s="73"/>
      <c r="O29" s="74"/>
      <c r="P29" s="20"/>
      <c r="Q29" s="20"/>
      <c r="R29" s="20"/>
      <c r="S29" s="20"/>
      <c r="T29" s="20"/>
      <c r="U29" s="20"/>
      <c r="V29" s="20"/>
      <c r="W29" s="20"/>
      <c r="X29" s="20"/>
      <c r="Y29" s="20"/>
    </row>
    <row r="30" spans="1:25" ht="13.5" customHeight="1">
      <c r="A30" s="70"/>
      <c r="B30" s="70"/>
      <c r="C30" s="70"/>
      <c r="D30" s="70"/>
      <c r="E30" s="72"/>
      <c r="F30" s="73"/>
      <c r="G30" s="73"/>
      <c r="H30" s="73"/>
      <c r="I30" s="73"/>
      <c r="J30" s="73"/>
      <c r="K30" s="73"/>
      <c r="L30" s="73"/>
      <c r="M30" s="73"/>
      <c r="N30" s="73"/>
      <c r="O30" s="74"/>
      <c r="P30" s="20"/>
      <c r="Q30" s="20"/>
      <c r="R30" s="20"/>
      <c r="S30" s="20"/>
      <c r="T30" s="20"/>
      <c r="U30" s="20"/>
      <c r="V30" s="20"/>
      <c r="W30" s="20"/>
      <c r="X30" s="20"/>
      <c r="Y30" s="20"/>
    </row>
    <row r="31" spans="1:25" ht="13.5" customHeight="1">
      <c r="A31" s="70"/>
      <c r="B31" s="70"/>
      <c r="C31" s="70"/>
      <c r="D31" s="70"/>
      <c r="E31" s="72"/>
      <c r="F31" s="73"/>
      <c r="G31" s="73"/>
      <c r="H31" s="73"/>
      <c r="I31" s="73"/>
      <c r="J31" s="73"/>
      <c r="K31" s="73"/>
      <c r="L31" s="73"/>
      <c r="M31" s="73"/>
      <c r="N31" s="73"/>
      <c r="O31" s="74"/>
      <c r="P31" s="20"/>
      <c r="Q31" s="20"/>
      <c r="R31" s="20"/>
      <c r="S31" s="20"/>
      <c r="T31" s="20"/>
      <c r="U31" s="20"/>
      <c r="V31" s="20"/>
      <c r="W31" s="20"/>
      <c r="X31" s="20"/>
      <c r="Y31" s="20"/>
    </row>
    <row r="32" spans="1:25" ht="13.5" customHeight="1">
      <c r="A32" s="70"/>
      <c r="B32" s="70"/>
      <c r="C32" s="70"/>
      <c r="D32" s="70"/>
      <c r="E32" s="72"/>
      <c r="F32" s="73"/>
      <c r="G32" s="73"/>
      <c r="H32" s="73"/>
      <c r="I32" s="73"/>
      <c r="J32" s="73"/>
      <c r="K32" s="73"/>
      <c r="L32" s="73"/>
      <c r="M32" s="73"/>
      <c r="N32" s="73"/>
      <c r="O32" s="74"/>
      <c r="P32" s="20"/>
      <c r="Q32" s="20"/>
      <c r="R32" s="20"/>
      <c r="S32" s="20"/>
      <c r="T32" s="20"/>
      <c r="U32" s="20"/>
      <c r="V32" s="20"/>
      <c r="W32" s="20"/>
      <c r="X32" s="20"/>
      <c r="Y32" s="20"/>
    </row>
    <row r="33" spans="1:25" ht="13.5" customHeight="1">
      <c r="A33" s="70"/>
      <c r="B33" s="70"/>
      <c r="C33" s="70"/>
      <c r="D33" s="70"/>
      <c r="E33" s="72"/>
      <c r="F33" s="73"/>
      <c r="G33" s="73"/>
      <c r="H33" s="73"/>
      <c r="I33" s="73"/>
      <c r="J33" s="73"/>
      <c r="K33" s="73"/>
      <c r="L33" s="73"/>
      <c r="M33" s="73"/>
      <c r="N33" s="73"/>
      <c r="O33" s="74"/>
      <c r="P33" s="20"/>
      <c r="Q33" s="20"/>
      <c r="R33" s="20"/>
      <c r="S33" s="20"/>
      <c r="T33" s="20"/>
      <c r="U33" s="20"/>
      <c r="V33" s="20"/>
      <c r="W33" s="20"/>
      <c r="X33" s="20"/>
      <c r="Y33" s="20"/>
    </row>
    <row r="34" spans="1:25" ht="13.5" customHeight="1">
      <c r="A34" s="70"/>
      <c r="B34" s="70"/>
      <c r="C34" s="70"/>
      <c r="D34" s="70"/>
      <c r="E34" s="72"/>
      <c r="F34" s="73"/>
      <c r="G34" s="73"/>
      <c r="H34" s="73"/>
      <c r="I34" s="73"/>
      <c r="J34" s="73"/>
      <c r="K34" s="73"/>
      <c r="L34" s="73"/>
      <c r="M34" s="73"/>
      <c r="N34" s="73"/>
      <c r="O34" s="74"/>
      <c r="P34" s="20"/>
      <c r="Q34" s="20"/>
      <c r="R34" s="20"/>
      <c r="S34" s="20"/>
      <c r="T34" s="20"/>
      <c r="U34" s="20"/>
      <c r="V34" s="20"/>
      <c r="W34" s="20"/>
      <c r="X34" s="20"/>
      <c r="Y34" s="20"/>
    </row>
    <row r="35" spans="1:25" ht="13.5" customHeight="1">
      <c r="A35" s="70"/>
      <c r="B35" s="70"/>
      <c r="C35" s="70"/>
      <c r="D35" s="70"/>
      <c r="E35" s="72"/>
      <c r="F35" s="73"/>
      <c r="G35" s="73"/>
      <c r="H35" s="73"/>
      <c r="I35" s="73"/>
      <c r="J35" s="73"/>
      <c r="K35" s="73"/>
      <c r="L35" s="73"/>
      <c r="M35" s="73"/>
      <c r="N35" s="73"/>
      <c r="O35" s="74"/>
      <c r="P35" s="20"/>
      <c r="Q35" s="20"/>
      <c r="R35" s="20"/>
      <c r="S35" s="20"/>
      <c r="T35" s="20"/>
      <c r="U35" s="20"/>
      <c r="V35" s="20"/>
      <c r="W35" s="20"/>
      <c r="X35" s="20"/>
      <c r="Y35" s="20"/>
    </row>
    <row r="36" spans="1:25" ht="13.5" customHeight="1">
      <c r="A36" s="70"/>
      <c r="B36" s="70"/>
      <c r="C36" s="70"/>
      <c r="D36" s="70"/>
      <c r="E36" s="72"/>
      <c r="F36" s="73"/>
      <c r="G36" s="73"/>
      <c r="H36" s="73"/>
      <c r="I36" s="73"/>
      <c r="J36" s="73"/>
      <c r="K36" s="73"/>
      <c r="L36" s="73"/>
      <c r="M36" s="73"/>
      <c r="N36" s="73"/>
      <c r="O36" s="74"/>
      <c r="P36" s="20"/>
      <c r="Q36" s="20"/>
      <c r="R36" s="20"/>
      <c r="S36" s="20"/>
      <c r="T36" s="20"/>
      <c r="U36" s="20"/>
      <c r="V36" s="20"/>
      <c r="W36" s="20"/>
      <c r="X36" s="20"/>
      <c r="Y36" s="20"/>
    </row>
    <row r="37" spans="1:25" ht="13.5" customHeight="1">
      <c r="A37" s="70"/>
      <c r="B37" s="70"/>
      <c r="C37" s="70"/>
      <c r="D37" s="70"/>
      <c r="E37" s="72"/>
      <c r="F37" s="73"/>
      <c r="G37" s="73"/>
      <c r="H37" s="73"/>
      <c r="I37" s="73"/>
      <c r="J37" s="73"/>
      <c r="K37" s="73"/>
      <c r="L37" s="73"/>
      <c r="M37" s="73"/>
      <c r="N37" s="73"/>
      <c r="O37" s="74"/>
      <c r="P37" s="20"/>
      <c r="Q37" s="20"/>
      <c r="R37" s="20"/>
      <c r="S37" s="20"/>
      <c r="T37" s="20"/>
      <c r="U37" s="20"/>
      <c r="V37" s="20"/>
      <c r="W37" s="20"/>
      <c r="X37" s="20"/>
      <c r="Y37" s="20"/>
    </row>
    <row r="38" spans="1:25" ht="13.5" customHeight="1">
      <c r="A38" s="70"/>
      <c r="B38" s="70"/>
      <c r="C38" s="70"/>
      <c r="D38" s="70"/>
      <c r="E38" s="72"/>
      <c r="F38" s="73"/>
      <c r="G38" s="73"/>
      <c r="H38" s="73"/>
      <c r="I38" s="73"/>
      <c r="J38" s="73"/>
      <c r="K38" s="73"/>
      <c r="L38" s="73"/>
      <c r="M38" s="73"/>
      <c r="N38" s="73"/>
      <c r="O38" s="74"/>
      <c r="P38" s="20"/>
      <c r="Q38" s="20"/>
      <c r="R38" s="20"/>
      <c r="S38" s="20"/>
      <c r="T38" s="20"/>
      <c r="U38" s="20"/>
      <c r="V38" s="20"/>
      <c r="W38" s="20"/>
      <c r="X38" s="20"/>
      <c r="Y38" s="20"/>
    </row>
    <row r="39" spans="1:25" ht="13.5" customHeight="1">
      <c r="A39" s="76"/>
      <c r="B39" s="76"/>
      <c r="C39" s="76"/>
      <c r="D39" s="76"/>
      <c r="E39" s="77"/>
      <c r="F39" s="78"/>
      <c r="G39" s="78"/>
      <c r="H39" s="78"/>
      <c r="I39" s="78"/>
      <c r="J39" s="78"/>
      <c r="K39" s="78"/>
      <c r="L39" s="78"/>
      <c r="M39" s="78"/>
      <c r="N39" s="78"/>
      <c r="O39" s="79"/>
      <c r="P39" s="20"/>
      <c r="Q39" s="20"/>
      <c r="R39" s="20"/>
      <c r="S39" s="20"/>
      <c r="T39" s="20"/>
      <c r="U39" s="20"/>
      <c r="V39" s="20"/>
      <c r="W39" s="20"/>
      <c r="X39" s="20"/>
      <c r="Y39" s="20"/>
    </row>
    <row r="40" spans="1:25" ht="18" customHeight="1">
      <c r="A40" s="80" t="s">
        <v>101</v>
      </c>
      <c r="B40" s="81"/>
      <c r="C40" s="81"/>
      <c r="D40" s="82"/>
      <c r="E40" s="83">
        <f t="shared" ref="E40:O40" si="0">SUM(E8:E39)</f>
        <v>0</v>
      </c>
      <c r="F40" s="83">
        <f t="shared" si="0"/>
        <v>0</v>
      </c>
      <c r="G40" s="83">
        <f t="shared" si="0"/>
        <v>0</v>
      </c>
      <c r="H40" s="83">
        <f t="shared" si="0"/>
        <v>0</v>
      </c>
      <c r="I40" s="83">
        <f t="shared" si="0"/>
        <v>0</v>
      </c>
      <c r="J40" s="83">
        <f t="shared" si="0"/>
        <v>0</v>
      </c>
      <c r="K40" s="83">
        <f t="shared" si="0"/>
        <v>0</v>
      </c>
      <c r="L40" s="83">
        <f t="shared" si="0"/>
        <v>0</v>
      </c>
      <c r="M40" s="83">
        <f t="shared" si="0"/>
        <v>0</v>
      </c>
      <c r="N40" s="83">
        <f t="shared" si="0"/>
        <v>0</v>
      </c>
      <c r="O40" s="83">
        <f t="shared" si="0"/>
        <v>0</v>
      </c>
      <c r="P40" s="20"/>
      <c r="Q40" s="20"/>
      <c r="R40" s="20"/>
      <c r="S40" s="20"/>
      <c r="T40" s="20"/>
      <c r="U40" s="20"/>
      <c r="V40" s="20"/>
      <c r="W40" s="20"/>
      <c r="X40" s="20"/>
      <c r="Y40" s="20"/>
    </row>
    <row r="41" spans="1:25" ht="18" customHeight="1">
      <c r="A41" s="84"/>
      <c r="B41" s="84"/>
      <c r="C41" s="84"/>
      <c r="D41" s="85"/>
      <c r="E41" s="86"/>
      <c r="F41" s="86"/>
      <c r="G41" s="86"/>
      <c r="H41" s="86"/>
      <c r="I41" s="86"/>
      <c r="J41" s="86"/>
      <c r="K41" s="86"/>
      <c r="L41" s="86"/>
      <c r="M41" s="86"/>
      <c r="N41" s="86"/>
      <c r="O41" s="86"/>
      <c r="P41" s="20"/>
      <c r="Q41" s="20"/>
      <c r="R41" s="20"/>
      <c r="S41" s="20"/>
      <c r="T41" s="20"/>
      <c r="U41" s="20"/>
      <c r="V41" s="20"/>
      <c r="W41" s="20"/>
      <c r="X41" s="20"/>
      <c r="Y41" s="20"/>
    </row>
    <row r="42" spans="1:25" ht="18.75" customHeight="1">
      <c r="A42" s="248" t="s">
        <v>102</v>
      </c>
      <c r="B42" s="249"/>
      <c r="C42" s="87"/>
      <c r="D42" s="88">
        <f>SUM(E40:O40)</f>
        <v>0</v>
      </c>
      <c r="E42" s="89"/>
      <c r="F42" s="89"/>
      <c r="G42" s="89"/>
      <c r="H42" s="89"/>
      <c r="I42" s="89"/>
      <c r="J42" s="89"/>
      <c r="K42" s="89"/>
      <c r="L42" s="89"/>
      <c r="M42" s="89"/>
      <c r="N42" s="89"/>
      <c r="O42" s="89"/>
      <c r="P42" s="20"/>
      <c r="Q42" s="20"/>
      <c r="R42" s="20"/>
      <c r="S42" s="20"/>
      <c r="T42" s="20"/>
      <c r="U42" s="20"/>
      <c r="V42" s="20"/>
      <c r="W42" s="20"/>
      <c r="X42" s="20"/>
      <c r="Y42" s="20"/>
    </row>
    <row r="43" spans="1:25" ht="15" customHeight="1">
      <c r="A43" s="90"/>
      <c r="B43" s="90"/>
      <c r="C43" s="90"/>
      <c r="D43" s="91"/>
      <c r="E43" s="92"/>
      <c r="F43" s="92"/>
      <c r="G43" s="92"/>
      <c r="H43" s="92"/>
      <c r="I43" s="92"/>
      <c r="J43" s="92"/>
      <c r="K43" s="92"/>
      <c r="L43" s="92"/>
      <c r="M43" s="92"/>
      <c r="N43" s="92"/>
      <c r="O43" s="92"/>
      <c r="P43" s="20"/>
      <c r="Q43" s="20"/>
      <c r="R43" s="20"/>
      <c r="S43" s="20"/>
      <c r="T43" s="20"/>
      <c r="U43" s="20"/>
      <c r="V43" s="20"/>
      <c r="W43" s="20"/>
      <c r="X43" s="20"/>
      <c r="Y43" s="20"/>
    </row>
    <row r="44" spans="1:25" ht="18" customHeight="1">
      <c r="A44" s="93" t="s">
        <v>4</v>
      </c>
      <c r="B44" s="93"/>
      <c r="C44" s="93"/>
      <c r="D44" s="93"/>
      <c r="E44" s="93"/>
      <c r="F44" s="93"/>
      <c r="G44" s="93"/>
      <c r="H44" s="94"/>
      <c r="I44" s="94"/>
      <c r="J44" s="94"/>
      <c r="K44" s="94"/>
      <c r="L44" s="94"/>
      <c r="M44" s="94"/>
      <c r="N44" s="94"/>
      <c r="O44" s="94"/>
      <c r="P44" s="20"/>
      <c r="Q44" s="20"/>
      <c r="R44" s="20"/>
      <c r="S44" s="20"/>
      <c r="T44" s="20"/>
      <c r="U44" s="20"/>
      <c r="V44" s="20"/>
      <c r="W44" s="20"/>
      <c r="X44" s="20"/>
      <c r="Y44" s="20"/>
    </row>
    <row r="45" spans="1:25" ht="31.5" customHeight="1">
      <c r="A45" s="95" t="s">
        <v>103</v>
      </c>
      <c r="B45" s="96" t="s">
        <v>95</v>
      </c>
      <c r="C45" s="96" t="s">
        <v>104</v>
      </c>
      <c r="D45" s="97" t="s">
        <v>105</v>
      </c>
      <c r="E45" s="98" t="s">
        <v>106</v>
      </c>
      <c r="F45" s="98" t="s">
        <v>18</v>
      </c>
      <c r="G45" s="95" t="s">
        <v>107</v>
      </c>
      <c r="H45" s="99"/>
      <c r="I45" s="100"/>
      <c r="J45" s="100"/>
      <c r="K45" s="100"/>
      <c r="L45" s="100"/>
      <c r="M45" s="100"/>
      <c r="N45" s="100"/>
      <c r="O45" s="100"/>
      <c r="P45" s="20"/>
      <c r="Q45" s="20"/>
      <c r="R45" s="20"/>
      <c r="S45" s="20"/>
      <c r="T45" s="20"/>
      <c r="U45" s="20"/>
      <c r="V45" s="20"/>
      <c r="W45" s="20"/>
      <c r="X45" s="20"/>
      <c r="Y45" s="20"/>
    </row>
    <row r="46" spans="1:25" ht="13.5" customHeight="1">
      <c r="A46" s="65"/>
      <c r="B46" s="65"/>
      <c r="C46" s="101" t="s">
        <v>108</v>
      </c>
      <c r="D46" s="67"/>
      <c r="E46" s="68"/>
      <c r="F46" s="68"/>
      <c r="G46" s="69"/>
      <c r="H46" s="102"/>
      <c r="I46" s="90"/>
      <c r="J46" s="90"/>
      <c r="K46" s="90"/>
      <c r="L46" s="90"/>
      <c r="M46" s="90"/>
      <c r="N46" s="90"/>
      <c r="O46" s="90"/>
      <c r="P46" s="20"/>
      <c r="Q46" s="20"/>
      <c r="R46" s="20"/>
      <c r="S46" s="20"/>
      <c r="T46" s="20"/>
      <c r="U46" s="20"/>
      <c r="V46" s="20"/>
      <c r="W46" s="20"/>
      <c r="X46" s="20"/>
      <c r="Y46" s="20"/>
    </row>
    <row r="47" spans="1:25" ht="13.5" customHeight="1">
      <c r="A47" s="70"/>
      <c r="B47" s="70"/>
      <c r="C47" s="70"/>
      <c r="D47" s="103"/>
      <c r="E47" s="73"/>
      <c r="F47" s="73"/>
      <c r="G47" s="74"/>
      <c r="H47" s="102"/>
      <c r="I47" s="90"/>
      <c r="J47" s="90"/>
      <c r="K47" s="90"/>
      <c r="L47" s="90"/>
      <c r="M47" s="90"/>
      <c r="N47" s="90"/>
      <c r="O47" s="90"/>
      <c r="P47" s="20"/>
      <c r="Q47" s="20"/>
      <c r="R47" s="20"/>
      <c r="S47" s="20"/>
      <c r="T47" s="20"/>
      <c r="U47" s="20"/>
      <c r="V47" s="20"/>
      <c r="W47" s="20"/>
      <c r="X47" s="20"/>
      <c r="Y47" s="20"/>
    </row>
    <row r="48" spans="1:25" ht="13.5" customHeight="1">
      <c r="A48" s="70"/>
      <c r="B48" s="70"/>
      <c r="C48" s="70"/>
      <c r="D48" s="72"/>
      <c r="E48" s="73"/>
      <c r="F48" s="73"/>
      <c r="G48" s="74"/>
      <c r="H48" s="102"/>
      <c r="I48" s="90"/>
      <c r="J48" s="90"/>
      <c r="K48" s="90"/>
      <c r="L48" s="90"/>
      <c r="M48" s="90"/>
      <c r="N48" s="90"/>
      <c r="O48" s="90"/>
      <c r="P48" s="20"/>
      <c r="Q48" s="20"/>
      <c r="R48" s="20"/>
      <c r="S48" s="20"/>
      <c r="T48" s="20"/>
      <c r="U48" s="20"/>
      <c r="V48" s="20"/>
      <c r="W48" s="20"/>
      <c r="X48" s="20"/>
      <c r="Y48" s="20"/>
    </row>
    <row r="49" spans="1:25" ht="13.5" customHeight="1">
      <c r="A49" s="70"/>
      <c r="B49" s="70"/>
      <c r="C49" s="70"/>
      <c r="D49" s="72"/>
      <c r="E49" s="73"/>
      <c r="F49" s="73"/>
      <c r="G49" s="74"/>
      <c r="H49" s="102"/>
      <c r="I49" s="90"/>
      <c r="J49" s="90"/>
      <c r="K49" s="90"/>
      <c r="L49" s="90"/>
      <c r="M49" s="90"/>
      <c r="N49" s="90"/>
      <c r="O49" s="90"/>
      <c r="P49" s="20"/>
      <c r="Q49" s="20"/>
      <c r="R49" s="20"/>
      <c r="S49" s="20"/>
      <c r="T49" s="20"/>
      <c r="U49" s="20"/>
      <c r="V49" s="20"/>
      <c r="W49" s="20"/>
      <c r="X49" s="20"/>
      <c r="Y49" s="20"/>
    </row>
    <row r="50" spans="1:25" ht="13.5" customHeight="1">
      <c r="A50" s="70"/>
      <c r="B50" s="70"/>
      <c r="C50" s="70"/>
      <c r="D50" s="72"/>
      <c r="E50" s="73"/>
      <c r="F50" s="73"/>
      <c r="G50" s="74"/>
      <c r="H50" s="102"/>
      <c r="I50" s="90"/>
      <c r="J50" s="90"/>
      <c r="K50" s="90"/>
      <c r="L50" s="90"/>
      <c r="M50" s="90"/>
      <c r="N50" s="90"/>
      <c r="O50" s="90"/>
      <c r="P50" s="20"/>
      <c r="Q50" s="20"/>
      <c r="R50" s="20"/>
      <c r="S50" s="20"/>
      <c r="T50" s="20"/>
      <c r="U50" s="20"/>
      <c r="V50" s="20"/>
      <c r="W50" s="20"/>
      <c r="X50" s="20"/>
      <c r="Y50" s="20"/>
    </row>
    <row r="51" spans="1:25" ht="13.5" customHeight="1">
      <c r="A51" s="70"/>
      <c r="B51" s="70"/>
      <c r="C51" s="70"/>
      <c r="D51" s="72"/>
      <c r="E51" s="73"/>
      <c r="F51" s="73"/>
      <c r="G51" s="74"/>
      <c r="H51" s="102"/>
      <c r="I51" s="90"/>
      <c r="J51" s="90"/>
      <c r="K51" s="90"/>
      <c r="L51" s="90"/>
      <c r="M51" s="90"/>
      <c r="N51" s="90"/>
      <c r="O51" s="90"/>
      <c r="P51" s="20"/>
      <c r="Q51" s="20"/>
      <c r="R51" s="20"/>
      <c r="S51" s="20"/>
      <c r="T51" s="20"/>
      <c r="U51" s="20"/>
      <c r="V51" s="20"/>
      <c r="W51" s="20"/>
      <c r="X51" s="20"/>
      <c r="Y51" s="20"/>
    </row>
    <row r="52" spans="1:25" ht="13.5" customHeight="1">
      <c r="A52" s="70"/>
      <c r="B52" s="70"/>
      <c r="C52" s="70"/>
      <c r="D52" s="72"/>
      <c r="E52" s="73"/>
      <c r="F52" s="73"/>
      <c r="G52" s="74"/>
      <c r="H52" s="102"/>
      <c r="I52" s="90"/>
      <c r="J52" s="90"/>
      <c r="K52" s="90"/>
      <c r="L52" s="90"/>
      <c r="M52" s="90"/>
      <c r="N52" s="90"/>
      <c r="O52" s="90"/>
      <c r="P52" s="20"/>
      <c r="Q52" s="20"/>
      <c r="R52" s="20"/>
      <c r="S52" s="20"/>
      <c r="T52" s="20"/>
      <c r="U52" s="20"/>
      <c r="V52" s="20"/>
      <c r="W52" s="20"/>
      <c r="X52" s="20"/>
      <c r="Y52" s="20"/>
    </row>
    <row r="53" spans="1:25" ht="13.5" customHeight="1">
      <c r="A53" s="70"/>
      <c r="B53" s="70"/>
      <c r="C53" s="104" t="s">
        <v>109</v>
      </c>
      <c r="D53" s="105">
        <f>'Income Statement - Table 1'!G36</f>
        <v>0</v>
      </c>
      <c r="E53" s="73"/>
      <c r="F53" s="73"/>
      <c r="G53" s="74"/>
      <c r="H53" s="102"/>
      <c r="I53" s="90"/>
      <c r="J53" s="90"/>
      <c r="K53" s="90"/>
      <c r="L53" s="90"/>
      <c r="M53" s="90"/>
      <c r="N53" s="90"/>
      <c r="O53" s="90"/>
      <c r="P53" s="20"/>
      <c r="Q53" s="20"/>
      <c r="R53" s="20"/>
      <c r="S53" s="20"/>
      <c r="T53" s="20"/>
      <c r="U53" s="20"/>
      <c r="V53" s="20"/>
      <c r="W53" s="20"/>
      <c r="X53" s="20"/>
      <c r="Y53" s="20"/>
    </row>
    <row r="54" spans="1:25" ht="13.5" customHeight="1">
      <c r="A54" s="70"/>
      <c r="B54" s="70"/>
      <c r="C54" s="104" t="s">
        <v>110</v>
      </c>
      <c r="D54" s="105">
        <f>'Income Statement - Table 1'!G37</f>
        <v>0</v>
      </c>
      <c r="E54" s="73"/>
      <c r="F54" s="73"/>
      <c r="G54" s="74"/>
      <c r="H54" s="102"/>
      <c r="I54" s="90"/>
      <c r="J54" s="90"/>
      <c r="K54" s="90"/>
      <c r="L54" s="90"/>
      <c r="M54" s="90"/>
      <c r="N54" s="90"/>
      <c r="O54" s="90"/>
      <c r="P54" s="20"/>
      <c r="Q54" s="20"/>
      <c r="R54" s="20"/>
      <c r="S54" s="20"/>
      <c r="T54" s="20"/>
      <c r="U54" s="20"/>
      <c r="V54" s="20"/>
      <c r="W54" s="20"/>
      <c r="X54" s="20"/>
      <c r="Y54" s="20"/>
    </row>
    <row r="55" spans="1:25" ht="13.5" customHeight="1">
      <c r="A55" s="76"/>
      <c r="B55" s="76"/>
      <c r="C55" s="106" t="s">
        <v>111</v>
      </c>
      <c r="D55" s="107">
        <f>'Income Statement - Table 1'!G38</f>
        <v>0</v>
      </c>
      <c r="E55" s="78"/>
      <c r="F55" s="78"/>
      <c r="G55" s="79"/>
      <c r="H55" s="102"/>
      <c r="I55" s="90"/>
      <c r="J55" s="90"/>
      <c r="K55" s="90"/>
      <c r="L55" s="90"/>
      <c r="M55" s="90"/>
      <c r="N55" s="90"/>
      <c r="O55" s="90"/>
      <c r="P55" s="20"/>
      <c r="Q55" s="20"/>
      <c r="R55" s="20"/>
      <c r="S55" s="20"/>
      <c r="T55" s="20"/>
      <c r="U55" s="20"/>
      <c r="V55" s="20"/>
      <c r="W55" s="20"/>
      <c r="X55" s="20"/>
      <c r="Y55" s="20"/>
    </row>
    <row r="56" spans="1:25" ht="18" customHeight="1">
      <c r="A56" s="80" t="s">
        <v>112</v>
      </c>
      <c r="B56" s="81"/>
      <c r="C56" s="82"/>
      <c r="D56" s="108">
        <f t="shared" ref="D56:G56" si="1">SUM(D46:D55)</f>
        <v>0</v>
      </c>
      <c r="E56" s="88">
        <f t="shared" si="1"/>
        <v>0</v>
      </c>
      <c r="F56" s="88">
        <f t="shared" si="1"/>
        <v>0</v>
      </c>
      <c r="G56" s="109">
        <f t="shared" si="1"/>
        <v>0</v>
      </c>
      <c r="H56" s="110"/>
      <c r="I56" s="94"/>
      <c r="J56" s="94"/>
      <c r="K56" s="94"/>
      <c r="L56" s="94"/>
      <c r="M56" s="94"/>
      <c r="N56" s="94"/>
      <c r="O56" s="94"/>
      <c r="P56" s="20"/>
      <c r="Q56" s="20"/>
      <c r="R56" s="20"/>
      <c r="S56" s="20"/>
      <c r="T56" s="20"/>
      <c r="U56" s="20"/>
      <c r="V56" s="20"/>
      <c r="W56" s="20"/>
      <c r="X56" s="20"/>
      <c r="Y56" s="20"/>
    </row>
    <row r="57" spans="1:25" ht="18" customHeight="1">
      <c r="A57" s="84"/>
      <c r="B57" s="84"/>
      <c r="C57" s="84"/>
      <c r="D57" s="111"/>
      <c r="E57" s="86"/>
      <c r="F57" s="86"/>
      <c r="G57" s="86"/>
      <c r="H57" s="112"/>
      <c r="I57" s="94"/>
      <c r="J57" s="94"/>
      <c r="K57" s="94"/>
      <c r="L57" s="94"/>
      <c r="M57" s="94"/>
      <c r="N57" s="94"/>
      <c r="O57" s="94"/>
      <c r="P57" s="20"/>
      <c r="Q57" s="20"/>
      <c r="R57" s="20"/>
      <c r="S57" s="20"/>
      <c r="T57" s="20"/>
      <c r="U57" s="20"/>
      <c r="V57" s="20"/>
      <c r="W57" s="20"/>
      <c r="X57" s="20"/>
      <c r="Y57" s="20"/>
    </row>
    <row r="58" spans="1:25" ht="18.75" customHeight="1">
      <c r="A58" s="248" t="s">
        <v>113</v>
      </c>
      <c r="B58" s="249"/>
      <c r="C58" s="113"/>
      <c r="D58" s="83">
        <f>SUM(D56:G56)</f>
        <v>0</v>
      </c>
      <c r="E58" s="114"/>
      <c r="F58" s="89"/>
      <c r="G58" s="89"/>
      <c r="H58" s="112"/>
      <c r="I58" s="112"/>
      <c r="J58" s="94"/>
      <c r="K58" s="94"/>
      <c r="L58" s="94"/>
      <c r="M58" s="94"/>
      <c r="N58" s="94"/>
      <c r="O58" s="94"/>
      <c r="P58" s="20"/>
      <c r="Q58" s="20"/>
      <c r="R58" s="20"/>
      <c r="S58" s="20"/>
      <c r="T58" s="20"/>
      <c r="U58" s="20"/>
      <c r="V58" s="20"/>
      <c r="W58" s="20"/>
      <c r="X58" s="20"/>
      <c r="Y58" s="20"/>
    </row>
    <row r="59" spans="1:25" ht="15" customHeight="1">
      <c r="A59" s="90"/>
      <c r="B59" s="90"/>
      <c r="C59" s="90"/>
      <c r="D59" s="91"/>
      <c r="E59" s="92"/>
      <c r="F59" s="92"/>
      <c r="G59" s="92"/>
      <c r="H59" s="92"/>
      <c r="I59" s="92"/>
      <c r="J59" s="92"/>
      <c r="K59" s="90"/>
      <c r="L59" s="90"/>
      <c r="M59" s="90"/>
      <c r="N59" s="90"/>
      <c r="O59" s="90"/>
      <c r="P59" s="20"/>
      <c r="Q59" s="20"/>
      <c r="R59" s="20"/>
      <c r="S59" s="20"/>
      <c r="T59" s="20"/>
      <c r="U59" s="20"/>
      <c r="V59" s="20"/>
      <c r="W59" s="20"/>
      <c r="X59" s="20"/>
      <c r="Y59" s="20"/>
    </row>
    <row r="60" spans="1:25" ht="13.5" customHeight="1">
      <c r="A60" s="90"/>
      <c r="B60" s="90"/>
      <c r="C60" s="90"/>
      <c r="D60" s="90"/>
      <c r="E60" s="92"/>
      <c r="F60" s="92"/>
      <c r="G60" s="92"/>
      <c r="H60" s="92"/>
      <c r="I60" s="92"/>
      <c r="J60" s="92"/>
      <c r="K60" s="90"/>
      <c r="L60" s="90"/>
      <c r="M60" s="90"/>
      <c r="N60" s="90"/>
      <c r="O60" s="90"/>
      <c r="P60" s="20"/>
      <c r="Q60" s="20"/>
      <c r="R60" s="20"/>
      <c r="S60" s="20"/>
      <c r="T60" s="20"/>
      <c r="U60" s="20"/>
      <c r="V60" s="20"/>
      <c r="W60" s="20"/>
      <c r="X60" s="20"/>
      <c r="Y60" s="20"/>
    </row>
    <row r="61" spans="1:25" ht="15.75" customHeight="1"/>
    <row r="62" spans="1:25" ht="15.75" customHeight="1"/>
    <row r="63" spans="1:25" ht="15.75" customHeight="1"/>
    <row r="64" spans="1:25"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1">
    <mergeCell ref="A6:B6"/>
    <mergeCell ref="E6:O6"/>
    <mergeCell ref="A42:B42"/>
    <mergeCell ref="A58:B58"/>
    <mergeCell ref="A1:O1"/>
    <mergeCell ref="A2:C2"/>
    <mergeCell ref="D2:O2"/>
    <mergeCell ref="A3:C3"/>
    <mergeCell ref="D3:O3"/>
    <mergeCell ref="A4:C4"/>
    <mergeCell ref="D4:O4"/>
  </mergeCells>
  <pageMargins left="0.75" right="0.75" top="1" bottom="1"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1001"/>
  <sheetViews>
    <sheetView showGridLines="0" workbookViewId="0">
      <selection activeCell="G27" sqref="G27"/>
    </sheetView>
  </sheetViews>
  <sheetFormatPr defaultColWidth="12.44140625" defaultRowHeight="15" customHeight="1"/>
  <cols>
    <col min="1" max="1" width="17.44140625" customWidth="1"/>
    <col min="2" max="2" width="12.21875" customWidth="1"/>
    <col min="3" max="3" width="16.77734375" customWidth="1"/>
    <col min="4" max="4" width="16" customWidth="1"/>
    <col min="5" max="5" width="14.77734375" customWidth="1"/>
    <col min="6" max="6" width="15.44140625" customWidth="1"/>
    <col min="7" max="7" width="13.44140625" customWidth="1"/>
    <col min="8" max="17" width="11.44140625" customWidth="1"/>
    <col min="18" max="26" width="17.44140625" customWidth="1"/>
  </cols>
  <sheetData>
    <row r="1" spans="1:17" ht="24" customHeight="1">
      <c r="A1" s="250" t="s">
        <v>114</v>
      </c>
      <c r="B1" s="229"/>
      <c r="C1" s="229"/>
      <c r="D1" s="229"/>
      <c r="E1" s="229"/>
      <c r="F1" s="229"/>
      <c r="G1" s="224"/>
      <c r="H1" s="96"/>
      <c r="I1" s="96"/>
      <c r="J1" s="96"/>
      <c r="K1" s="96"/>
      <c r="L1" s="96"/>
      <c r="M1" s="96"/>
      <c r="N1" s="96"/>
      <c r="O1" s="96"/>
      <c r="P1" s="96"/>
      <c r="Q1" s="96"/>
    </row>
    <row r="2" spans="1:17" ht="13.5" customHeight="1">
      <c r="A2" s="251" t="s">
        <v>1</v>
      </c>
      <c r="B2" s="246"/>
      <c r="C2" s="256">
        <f>'Production company budget - Tab'!C2</f>
        <v>0</v>
      </c>
      <c r="D2" s="224"/>
      <c r="E2" s="115"/>
      <c r="F2" s="116"/>
      <c r="G2" s="117"/>
      <c r="H2" s="96"/>
      <c r="I2" s="96"/>
      <c r="J2" s="96"/>
      <c r="K2" s="96"/>
      <c r="L2" s="96"/>
      <c r="M2" s="96"/>
      <c r="N2" s="96"/>
      <c r="O2" s="96"/>
      <c r="P2" s="96"/>
      <c r="Q2" s="96"/>
    </row>
    <row r="3" spans="1:17" ht="13.5" customHeight="1">
      <c r="A3" s="251" t="s">
        <v>2</v>
      </c>
      <c r="B3" s="246"/>
      <c r="C3" s="256">
        <f>'Production company budget - Tab'!C3</f>
        <v>0</v>
      </c>
      <c r="D3" s="229"/>
      <c r="E3" s="229"/>
      <c r="F3" s="229"/>
      <c r="G3" s="246"/>
      <c r="H3" s="96"/>
      <c r="I3" s="96"/>
      <c r="J3" s="96"/>
      <c r="K3" s="96"/>
      <c r="L3" s="96"/>
      <c r="M3" s="96"/>
      <c r="N3" s="96"/>
      <c r="O3" s="96"/>
      <c r="P3" s="96"/>
      <c r="Q3" s="96"/>
    </row>
    <row r="4" spans="1:17" ht="13.5" customHeight="1">
      <c r="A4" s="91"/>
      <c r="B4" s="91"/>
      <c r="C4" s="91"/>
      <c r="D4" s="91"/>
      <c r="E4" s="91"/>
      <c r="F4" s="118"/>
      <c r="G4" s="118"/>
      <c r="H4" s="96"/>
      <c r="I4" s="96"/>
      <c r="J4" s="96"/>
      <c r="K4" s="96"/>
      <c r="L4" s="96"/>
      <c r="M4" s="96"/>
      <c r="N4" s="96"/>
      <c r="O4" s="96"/>
      <c r="P4" s="96"/>
      <c r="Q4" s="96"/>
    </row>
    <row r="5" spans="1:17" ht="13.5" customHeight="1">
      <c r="A5" s="90"/>
      <c r="B5" s="90"/>
      <c r="C5" s="90"/>
      <c r="D5" s="90"/>
      <c r="E5" s="119"/>
      <c r="F5" s="119"/>
      <c r="G5" s="90"/>
      <c r="H5" s="96"/>
      <c r="I5" s="96"/>
      <c r="J5" s="96"/>
      <c r="K5" s="96"/>
      <c r="L5" s="96"/>
      <c r="M5" s="96"/>
      <c r="N5" s="96"/>
      <c r="O5" s="96"/>
      <c r="P5" s="96"/>
      <c r="Q5" s="96"/>
    </row>
    <row r="6" spans="1:17" ht="13.5" customHeight="1">
      <c r="A6" s="120"/>
      <c r="B6" s="90"/>
      <c r="C6" s="90"/>
      <c r="D6" s="121"/>
      <c r="E6" s="122" t="s">
        <v>115</v>
      </c>
      <c r="F6" s="123" t="s">
        <v>116</v>
      </c>
      <c r="G6" s="102"/>
      <c r="H6" s="96"/>
      <c r="I6" s="96"/>
      <c r="J6" s="96"/>
      <c r="K6" s="96"/>
      <c r="L6" s="96"/>
      <c r="M6" s="96"/>
      <c r="N6" s="96"/>
      <c r="O6" s="96"/>
      <c r="P6" s="96"/>
      <c r="Q6" s="96"/>
    </row>
    <row r="7" spans="1:17" ht="13.5" customHeight="1">
      <c r="A7" s="120" t="s">
        <v>4</v>
      </c>
      <c r="B7" s="119"/>
      <c r="C7" s="119"/>
      <c r="D7" s="124"/>
      <c r="E7" s="125" t="s">
        <v>5</v>
      </c>
      <c r="F7" s="126" t="s">
        <v>5</v>
      </c>
      <c r="G7" s="102"/>
      <c r="H7" s="96"/>
      <c r="I7" s="96"/>
      <c r="J7" s="96"/>
      <c r="K7" s="96"/>
      <c r="L7" s="96"/>
      <c r="M7" s="96"/>
      <c r="N7" s="96"/>
      <c r="O7" s="96"/>
      <c r="P7" s="96"/>
      <c r="Q7" s="96"/>
    </row>
    <row r="8" spans="1:17" ht="13.5" customHeight="1">
      <c r="A8" s="121"/>
      <c r="B8" s="257" t="s">
        <v>8</v>
      </c>
      <c r="C8" s="258"/>
      <c r="D8" s="127"/>
      <c r="E8" s="128">
        <f>'Production company budget - Tab'!C11</f>
        <v>395</v>
      </c>
      <c r="F8" s="129">
        <f>'Cash book - Table 1'!D56</f>
        <v>0</v>
      </c>
      <c r="G8" s="102"/>
      <c r="H8" s="96"/>
      <c r="I8" s="96"/>
      <c r="J8" s="96"/>
      <c r="K8" s="96"/>
      <c r="L8" s="96"/>
      <c r="M8" s="96"/>
      <c r="N8" s="96"/>
      <c r="O8" s="96"/>
      <c r="P8" s="96"/>
      <c r="Q8" s="96"/>
    </row>
    <row r="9" spans="1:17" ht="13.5" customHeight="1">
      <c r="A9" s="121"/>
      <c r="B9" s="259" t="s">
        <v>106</v>
      </c>
      <c r="C9" s="249"/>
      <c r="D9" s="130"/>
      <c r="E9" s="131">
        <f>'Production company budget - Tab'!C12</f>
        <v>0</v>
      </c>
      <c r="F9" s="129">
        <f>'Production company budget - Tab'!C12</f>
        <v>0</v>
      </c>
      <c r="G9" s="102"/>
      <c r="H9" s="96"/>
      <c r="I9" s="96"/>
      <c r="J9" s="96"/>
      <c r="K9" s="96"/>
      <c r="L9" s="96"/>
      <c r="M9" s="96"/>
      <c r="N9" s="96"/>
      <c r="O9" s="96"/>
      <c r="P9" s="96"/>
      <c r="Q9" s="96"/>
    </row>
    <row r="10" spans="1:17" ht="13.5" customHeight="1">
      <c r="A10" s="121"/>
      <c r="B10" s="259" t="s">
        <v>18</v>
      </c>
      <c r="C10" s="249"/>
      <c r="D10" s="130"/>
      <c r="E10" s="131">
        <f>'Production company budget - Tab'!C13</f>
        <v>0</v>
      </c>
      <c r="F10" s="129">
        <f>'Cash book - Table 1'!F56</f>
        <v>0</v>
      </c>
      <c r="G10" s="102"/>
      <c r="H10" s="96"/>
      <c r="I10" s="96"/>
      <c r="J10" s="96"/>
      <c r="K10" s="96"/>
      <c r="L10" s="96"/>
      <c r="M10" s="96"/>
      <c r="N10" s="96"/>
      <c r="O10" s="96"/>
      <c r="P10" s="96"/>
      <c r="Q10" s="96"/>
    </row>
    <row r="11" spans="1:17" ht="13.5" customHeight="1">
      <c r="A11" s="121"/>
      <c r="B11" s="259" t="s">
        <v>117</v>
      </c>
      <c r="C11" s="249"/>
      <c r="D11" s="130"/>
      <c r="E11" s="131">
        <f>'Production company budget - Tab'!C14</f>
        <v>0</v>
      </c>
      <c r="F11" s="129">
        <f>'Cash book - Table 1'!G56</f>
        <v>0</v>
      </c>
      <c r="G11" s="102"/>
      <c r="H11" s="96"/>
      <c r="I11" s="96"/>
      <c r="J11" s="96"/>
      <c r="K11" s="96"/>
      <c r="L11" s="96"/>
      <c r="M11" s="96"/>
      <c r="N11" s="96"/>
      <c r="O11" s="96"/>
      <c r="P11" s="96"/>
      <c r="Q11" s="96"/>
    </row>
    <row r="12" spans="1:17" ht="15" customHeight="1">
      <c r="A12" s="121"/>
      <c r="B12" s="260" t="s">
        <v>30</v>
      </c>
      <c r="C12" s="246"/>
      <c r="D12" s="132"/>
      <c r="E12" s="133">
        <f>'Production company budget - Tab'!C16</f>
        <v>395</v>
      </c>
      <c r="F12" s="109">
        <f>SUM(F8:F11)</f>
        <v>0</v>
      </c>
      <c r="G12" s="102"/>
      <c r="H12" s="96"/>
      <c r="I12" s="96"/>
      <c r="J12" s="96"/>
      <c r="K12" s="96"/>
      <c r="L12" s="96"/>
      <c r="M12" s="96"/>
      <c r="N12" s="96"/>
      <c r="O12" s="96"/>
      <c r="P12" s="96"/>
      <c r="Q12" s="96"/>
    </row>
    <row r="13" spans="1:17" ht="15" customHeight="1">
      <c r="A13" s="90"/>
      <c r="B13" s="91"/>
      <c r="C13" s="91"/>
      <c r="D13" s="91"/>
      <c r="E13" s="134"/>
      <c r="F13" s="86"/>
      <c r="G13" s="90"/>
      <c r="H13" s="96"/>
      <c r="I13" s="96"/>
      <c r="J13" s="96"/>
      <c r="K13" s="96"/>
      <c r="L13" s="96"/>
      <c r="M13" s="96"/>
      <c r="N13" s="96"/>
      <c r="O13" s="96"/>
      <c r="P13" s="96"/>
      <c r="Q13" s="96"/>
    </row>
    <row r="14" spans="1:17" ht="13.5" customHeight="1">
      <c r="A14" s="90"/>
      <c r="B14" s="90"/>
      <c r="C14" s="90"/>
      <c r="D14" s="90"/>
      <c r="E14" s="135"/>
      <c r="F14" s="136"/>
      <c r="G14" s="90"/>
      <c r="H14" s="96"/>
      <c r="I14" s="96"/>
      <c r="J14" s="96"/>
      <c r="K14" s="96"/>
      <c r="L14" s="96"/>
      <c r="M14" s="96"/>
      <c r="N14" s="96"/>
      <c r="O14" s="96"/>
      <c r="P14" s="96"/>
      <c r="Q14" s="96"/>
    </row>
    <row r="15" spans="1:17" ht="13.5" customHeight="1">
      <c r="A15" s="120"/>
      <c r="B15" s="90"/>
      <c r="C15" s="90"/>
      <c r="D15" s="121"/>
      <c r="E15" s="122" t="s">
        <v>115</v>
      </c>
      <c r="F15" s="123" t="s">
        <v>116</v>
      </c>
      <c r="G15" s="102"/>
      <c r="H15" s="96"/>
      <c r="I15" s="96"/>
      <c r="J15" s="96"/>
      <c r="K15" s="96"/>
      <c r="L15" s="96"/>
      <c r="M15" s="96"/>
      <c r="N15" s="96"/>
      <c r="O15" s="96"/>
      <c r="P15" s="96"/>
      <c r="Q15" s="96"/>
    </row>
    <row r="16" spans="1:17" ht="13.5" customHeight="1">
      <c r="A16" s="120" t="s">
        <v>34</v>
      </c>
      <c r="B16" s="119"/>
      <c r="C16" s="119"/>
      <c r="D16" s="124"/>
      <c r="E16" s="125" t="s">
        <v>5</v>
      </c>
      <c r="F16" s="126" t="s">
        <v>5</v>
      </c>
      <c r="G16" s="102"/>
      <c r="H16" s="96"/>
      <c r="I16" s="96"/>
      <c r="J16" s="96"/>
      <c r="K16" s="96"/>
      <c r="L16" s="96"/>
      <c r="M16" s="96"/>
      <c r="N16" s="96"/>
      <c r="O16" s="96"/>
      <c r="P16" s="96"/>
      <c r="Q16" s="96"/>
    </row>
    <row r="17" spans="1:17" ht="13.5" customHeight="1">
      <c r="A17" s="121"/>
      <c r="B17" s="257" t="s">
        <v>36</v>
      </c>
      <c r="C17" s="258"/>
      <c r="D17" s="127"/>
      <c r="E17" s="128">
        <f>'Production company budget - Tab'!C19</f>
        <v>79</v>
      </c>
      <c r="F17" s="137">
        <f>'Cash book - Table 1'!E40</f>
        <v>0</v>
      </c>
      <c r="G17" s="102"/>
      <c r="H17" s="96"/>
      <c r="I17" s="96"/>
      <c r="J17" s="96"/>
      <c r="K17" s="96"/>
      <c r="L17" s="96"/>
      <c r="M17" s="96"/>
      <c r="N17" s="96"/>
      <c r="O17" s="96"/>
      <c r="P17" s="96"/>
      <c r="Q17" s="96"/>
    </row>
    <row r="18" spans="1:17" ht="13.5" customHeight="1">
      <c r="A18" s="121"/>
      <c r="B18" s="259" t="s">
        <v>41</v>
      </c>
      <c r="C18" s="249"/>
      <c r="D18" s="130"/>
      <c r="E18" s="131">
        <f>'Production company budget - Tab'!C20</f>
        <v>0</v>
      </c>
      <c r="F18" s="129">
        <f>'Cash book - Table 1'!F40</f>
        <v>0</v>
      </c>
      <c r="G18" s="102"/>
      <c r="H18" s="96"/>
      <c r="I18" s="96"/>
      <c r="J18" s="96"/>
      <c r="K18" s="96"/>
      <c r="L18" s="96"/>
      <c r="M18" s="96"/>
      <c r="N18" s="96"/>
      <c r="O18" s="96"/>
      <c r="P18" s="96"/>
      <c r="Q18" s="96"/>
    </row>
    <row r="19" spans="1:17" ht="13.5" customHeight="1">
      <c r="A19" s="121"/>
      <c r="B19" s="259" t="s">
        <v>136</v>
      </c>
      <c r="C19" s="249"/>
      <c r="D19" s="130"/>
      <c r="E19" s="131">
        <f>'Production company budget - Tab'!C21</f>
        <v>0</v>
      </c>
      <c r="F19" s="129">
        <f>'Cash book - Table 1'!F41</f>
        <v>0</v>
      </c>
      <c r="G19" s="102"/>
      <c r="H19" s="96"/>
      <c r="I19" s="96"/>
      <c r="J19" s="96"/>
      <c r="K19" s="96"/>
      <c r="L19" s="96"/>
      <c r="M19" s="96"/>
      <c r="N19" s="96"/>
      <c r="O19" s="96"/>
      <c r="P19" s="96"/>
      <c r="Q19" s="96"/>
    </row>
    <row r="20" spans="1:17" ht="13.5" customHeight="1">
      <c r="A20" s="121"/>
      <c r="B20" s="259" t="s">
        <v>46</v>
      </c>
      <c r="C20" s="249"/>
      <c r="D20" s="130"/>
      <c r="E20" s="131">
        <f>'Production company budget - Tab'!C22</f>
        <v>0</v>
      </c>
      <c r="F20" s="129">
        <f>'Cash book - Table 1'!G40</f>
        <v>0</v>
      </c>
      <c r="G20" s="102"/>
      <c r="H20" s="96"/>
      <c r="I20" s="96"/>
      <c r="J20" s="96"/>
      <c r="K20" s="96"/>
      <c r="L20" s="96"/>
      <c r="M20" s="96"/>
      <c r="N20" s="96"/>
      <c r="O20" s="96"/>
      <c r="P20" s="96"/>
      <c r="Q20" s="96"/>
    </row>
    <row r="21" spans="1:17" ht="13.5" customHeight="1">
      <c r="A21" s="121"/>
      <c r="B21" s="259" t="s">
        <v>51</v>
      </c>
      <c r="C21" s="249"/>
      <c r="D21" s="130"/>
      <c r="E21" s="131">
        <f>'Production company budget - Tab'!C23</f>
        <v>0</v>
      </c>
      <c r="F21" s="129">
        <f>'Cash book - Table 1'!H40</f>
        <v>0</v>
      </c>
      <c r="G21" s="102"/>
      <c r="H21" s="96"/>
      <c r="I21" s="96"/>
      <c r="J21" s="96"/>
      <c r="K21" s="96"/>
      <c r="L21" s="96"/>
      <c r="M21" s="96"/>
      <c r="N21" s="96"/>
      <c r="O21" s="96"/>
      <c r="P21" s="96"/>
      <c r="Q21" s="96"/>
    </row>
    <row r="22" spans="1:17" ht="13.5" customHeight="1">
      <c r="A22" s="121"/>
      <c r="B22" s="259" t="s">
        <v>61</v>
      </c>
      <c r="C22" s="249"/>
      <c r="D22" s="130"/>
      <c r="E22" s="131">
        <f>'Production company budget - Tab'!C24</f>
        <v>0</v>
      </c>
      <c r="F22" s="129">
        <f>'Cash book - Table 1'!I40</f>
        <v>0</v>
      </c>
      <c r="G22" s="102"/>
      <c r="H22" s="96"/>
      <c r="I22" s="96"/>
      <c r="J22" s="96"/>
      <c r="K22" s="96"/>
      <c r="L22" s="96"/>
      <c r="M22" s="96"/>
      <c r="N22" s="96"/>
      <c r="O22" s="96"/>
      <c r="P22" s="96"/>
      <c r="Q22" s="96"/>
    </row>
    <row r="23" spans="1:17" ht="13.5" customHeight="1">
      <c r="A23" s="121"/>
      <c r="B23" s="259" t="s">
        <v>56</v>
      </c>
      <c r="C23" s="249"/>
      <c r="D23" s="130"/>
      <c r="E23" s="131">
        <f>'Production company budget - Tab'!C25</f>
        <v>0</v>
      </c>
      <c r="F23" s="129">
        <f>'Cash book - Table 1'!J40</f>
        <v>0</v>
      </c>
      <c r="G23" s="102"/>
      <c r="H23" s="96"/>
      <c r="I23" s="96"/>
      <c r="J23" s="96"/>
      <c r="K23" s="96"/>
      <c r="L23" s="96"/>
      <c r="M23" s="96"/>
      <c r="N23" s="96"/>
      <c r="O23" s="96"/>
      <c r="P23" s="96"/>
      <c r="Q23" s="96"/>
    </row>
    <row r="24" spans="1:17" ht="13.5" customHeight="1">
      <c r="A24" s="121"/>
      <c r="B24" s="259" t="s">
        <v>64</v>
      </c>
      <c r="C24" s="249"/>
      <c r="D24" s="130"/>
      <c r="E24" s="131">
        <f>'Production company budget - Tab'!C26</f>
        <v>0</v>
      </c>
      <c r="F24" s="129">
        <f>'Cash book - Table 1'!K40</f>
        <v>0</v>
      </c>
      <c r="G24" s="102"/>
      <c r="H24" s="96"/>
      <c r="I24" s="96"/>
      <c r="J24" s="96"/>
      <c r="K24" s="96"/>
      <c r="L24" s="96"/>
      <c r="M24" s="96"/>
      <c r="N24" s="96"/>
      <c r="O24" s="96"/>
      <c r="P24" s="96"/>
      <c r="Q24" s="96"/>
    </row>
    <row r="25" spans="1:17" ht="13.5" customHeight="1">
      <c r="A25" s="121"/>
      <c r="B25" s="259" t="s">
        <v>118</v>
      </c>
      <c r="C25" s="249"/>
      <c r="D25" s="130"/>
      <c r="E25" s="131">
        <f>'Production company budget - Tab'!C27</f>
        <v>0</v>
      </c>
      <c r="F25" s="129">
        <f>'Cash book - Table 1'!L40</f>
        <v>0</v>
      </c>
      <c r="G25" s="102"/>
      <c r="H25" s="96"/>
      <c r="I25" s="96"/>
      <c r="J25" s="96"/>
      <c r="K25" s="96"/>
      <c r="L25" s="96"/>
      <c r="M25" s="96"/>
      <c r="N25" s="96"/>
      <c r="O25" s="96"/>
      <c r="P25" s="96"/>
      <c r="Q25" s="96"/>
    </row>
    <row r="26" spans="1:17" ht="13.5" customHeight="1">
      <c r="A26" s="121"/>
      <c r="B26" s="259" t="s">
        <v>72</v>
      </c>
      <c r="C26" s="249"/>
      <c r="D26" s="130"/>
      <c r="E26" s="131">
        <f>'Production company budget - Tab'!C28</f>
        <v>0</v>
      </c>
      <c r="F26" s="129">
        <f>'Cash book - Table 1'!M40</f>
        <v>0</v>
      </c>
      <c r="G26" s="102"/>
      <c r="H26" s="96"/>
      <c r="I26" s="96"/>
      <c r="J26" s="96"/>
      <c r="K26" s="96"/>
      <c r="L26" s="96"/>
      <c r="M26" s="96"/>
      <c r="N26" s="96"/>
      <c r="O26" s="96"/>
      <c r="P26" s="96"/>
      <c r="Q26" s="96"/>
    </row>
    <row r="27" spans="1:17" ht="13.5" customHeight="1">
      <c r="A27" s="121"/>
      <c r="B27" s="259" t="s">
        <v>119</v>
      </c>
      <c r="C27" s="249"/>
      <c r="D27" s="130"/>
      <c r="E27" s="131">
        <f>'Production company budget - Tab'!C29</f>
        <v>0</v>
      </c>
      <c r="F27" s="129">
        <f>'Cash book - Table 1'!N40</f>
        <v>0</v>
      </c>
      <c r="G27" s="102"/>
      <c r="H27" s="96"/>
      <c r="I27" s="96"/>
      <c r="J27" s="96"/>
      <c r="K27" s="96"/>
      <c r="L27" s="96"/>
      <c r="M27" s="96"/>
      <c r="N27" s="96"/>
      <c r="O27" s="96"/>
      <c r="P27" s="96"/>
      <c r="Q27" s="96"/>
    </row>
    <row r="28" spans="1:17" ht="15" customHeight="1">
      <c r="A28" s="121"/>
      <c r="B28" s="263" t="s">
        <v>100</v>
      </c>
      <c r="C28" s="264"/>
      <c r="D28" s="138"/>
      <c r="E28" s="139">
        <f>'Production company budget - Tab'!C29</f>
        <v>0</v>
      </c>
      <c r="F28" s="140">
        <f>'Cash book - Table 1'!O40</f>
        <v>0</v>
      </c>
      <c r="G28" s="102"/>
      <c r="H28" s="96"/>
      <c r="I28" s="96"/>
      <c r="J28" s="96"/>
      <c r="K28" s="96"/>
      <c r="L28" s="96"/>
      <c r="M28" s="96"/>
      <c r="N28" s="96"/>
      <c r="O28" s="96"/>
      <c r="P28" s="96"/>
      <c r="Q28" s="96"/>
    </row>
    <row r="29" spans="1:17" ht="15" customHeight="1">
      <c r="A29" s="121"/>
      <c r="B29" s="260" t="s">
        <v>120</v>
      </c>
      <c r="C29" s="246"/>
      <c r="D29" s="141"/>
      <c r="E29" s="142">
        <f>'Production company budget - Tab'!C32</f>
        <v>79</v>
      </c>
      <c r="F29" s="109">
        <f>SUM(F17:F28)</f>
        <v>0</v>
      </c>
      <c r="G29" s="102"/>
      <c r="H29" s="96"/>
      <c r="I29" s="96"/>
      <c r="J29" s="96"/>
      <c r="K29" s="96"/>
      <c r="L29" s="96"/>
      <c r="M29" s="96"/>
      <c r="N29" s="96"/>
      <c r="O29" s="96"/>
      <c r="P29" s="96"/>
      <c r="Q29" s="96"/>
    </row>
    <row r="30" spans="1:17" ht="13.5" customHeight="1">
      <c r="A30" s="90"/>
      <c r="B30" s="91"/>
      <c r="C30" s="91"/>
      <c r="D30" s="91"/>
      <c r="E30" s="143"/>
      <c r="F30" s="111"/>
      <c r="G30" s="90"/>
      <c r="H30" s="96"/>
      <c r="I30" s="96"/>
      <c r="J30" s="96"/>
      <c r="K30" s="96"/>
      <c r="L30" s="96"/>
      <c r="M30" s="96"/>
      <c r="N30" s="96"/>
      <c r="O30" s="96"/>
      <c r="P30" s="96"/>
      <c r="Q30" s="96"/>
    </row>
    <row r="31" spans="1:17" ht="15" customHeight="1">
      <c r="A31" s="144" t="s">
        <v>121</v>
      </c>
      <c r="B31" s="144"/>
      <c r="C31" s="144"/>
      <c r="D31" s="145"/>
      <c r="E31" s="146">
        <f>E12-E28</f>
        <v>395</v>
      </c>
      <c r="F31" s="83">
        <f>F12-F29</f>
        <v>0</v>
      </c>
      <c r="G31" s="147"/>
      <c r="H31" s="96"/>
      <c r="I31" s="96"/>
      <c r="J31" s="96"/>
      <c r="K31" s="96"/>
      <c r="L31" s="96"/>
      <c r="M31" s="96"/>
      <c r="N31" s="96"/>
      <c r="O31" s="96"/>
      <c r="P31" s="96"/>
      <c r="Q31" s="96"/>
    </row>
    <row r="32" spans="1:17" ht="15" customHeight="1">
      <c r="A32" s="261" t="s">
        <v>122</v>
      </c>
      <c r="B32" s="262"/>
      <c r="C32" s="148"/>
      <c r="D32" s="149"/>
      <c r="E32" s="150">
        <f t="shared" ref="E32:F32" si="0">E31-E9</f>
        <v>395</v>
      </c>
      <c r="F32" s="150">
        <f t="shared" si="0"/>
        <v>0</v>
      </c>
      <c r="G32" s="102"/>
      <c r="H32" s="96"/>
      <c r="I32" s="96"/>
      <c r="J32" s="96"/>
      <c r="K32" s="96"/>
      <c r="L32" s="96"/>
      <c r="M32" s="96"/>
      <c r="N32" s="96"/>
      <c r="O32" s="96"/>
      <c r="P32" s="96"/>
      <c r="Q32" s="96"/>
    </row>
    <row r="33" spans="1:17" ht="13.5" customHeight="1">
      <c r="A33" s="148"/>
      <c r="B33" s="148"/>
      <c r="C33" s="148"/>
      <c r="D33" s="148"/>
      <c r="E33" s="151"/>
      <c r="F33" s="151"/>
      <c r="G33" s="152"/>
      <c r="H33" s="96"/>
      <c r="I33" s="96"/>
      <c r="J33" s="96"/>
      <c r="K33" s="96"/>
      <c r="L33" s="96"/>
      <c r="M33" s="96"/>
      <c r="N33" s="96"/>
      <c r="O33" s="96"/>
      <c r="P33" s="96"/>
      <c r="Q33" s="96"/>
    </row>
    <row r="34" spans="1:17" ht="13.5" customHeight="1">
      <c r="A34" s="153" t="s">
        <v>123</v>
      </c>
      <c r="B34" s="153"/>
      <c r="C34" s="153"/>
      <c r="D34" s="153"/>
      <c r="E34" s="153"/>
      <c r="F34" s="153"/>
      <c r="G34" s="153"/>
      <c r="H34" s="96"/>
      <c r="I34" s="96"/>
      <c r="J34" s="96"/>
      <c r="K34" s="96"/>
      <c r="L34" s="96"/>
      <c r="M34" s="96"/>
      <c r="N34" s="96"/>
      <c r="O34" s="96"/>
      <c r="P34" s="96"/>
      <c r="Q34" s="96"/>
    </row>
    <row r="35" spans="1:17" ht="13.5" customHeight="1">
      <c r="A35" s="154"/>
      <c r="B35" s="155" t="s">
        <v>95</v>
      </c>
      <c r="C35" s="155" t="s">
        <v>124</v>
      </c>
      <c r="D35" s="156" t="s">
        <v>125</v>
      </c>
      <c r="E35" s="156" t="s">
        <v>126</v>
      </c>
      <c r="F35" s="155" t="s">
        <v>127</v>
      </c>
      <c r="G35" s="157" t="s">
        <v>128</v>
      </c>
      <c r="H35" s="96"/>
      <c r="I35" s="96"/>
      <c r="J35" s="96"/>
      <c r="K35" s="96"/>
      <c r="L35" s="96"/>
      <c r="M35" s="96"/>
      <c r="N35" s="96"/>
      <c r="O35" s="96"/>
      <c r="P35" s="96"/>
      <c r="Q35" s="96"/>
    </row>
    <row r="36" spans="1:17" ht="13.5" customHeight="1">
      <c r="A36" s="158" t="s">
        <v>129</v>
      </c>
      <c r="B36" s="159"/>
      <c r="C36" s="160"/>
      <c r="D36" s="160"/>
      <c r="E36" s="160"/>
      <c r="F36" s="161">
        <f>SUM(C36:E36)/'Production company budget - Tab'!H13</f>
        <v>0</v>
      </c>
      <c r="G36" s="162">
        <f>(C36*C40)+(D36*D40)</f>
        <v>0</v>
      </c>
      <c r="H36" s="96"/>
      <c r="I36" s="96"/>
      <c r="J36" s="96"/>
      <c r="K36" s="96"/>
      <c r="L36" s="96"/>
      <c r="M36" s="96"/>
      <c r="N36" s="96"/>
      <c r="O36" s="96"/>
      <c r="P36" s="96"/>
      <c r="Q36" s="96"/>
    </row>
    <row r="37" spans="1:17" ht="13.5" customHeight="1">
      <c r="A37" s="163" t="s">
        <v>130</v>
      </c>
      <c r="B37" s="164"/>
      <c r="C37" s="165"/>
      <c r="D37" s="165"/>
      <c r="E37" s="165"/>
      <c r="F37" s="166">
        <f>SUM(C37:E37)/'Production company budget - Tab'!H13</f>
        <v>0</v>
      </c>
      <c r="G37" s="167">
        <f>(C37*C40)+(D37*D40)</f>
        <v>0</v>
      </c>
      <c r="H37" s="96"/>
      <c r="I37" s="96"/>
      <c r="J37" s="96"/>
      <c r="K37" s="96"/>
      <c r="L37" s="96"/>
      <c r="M37" s="96"/>
      <c r="N37" s="96"/>
      <c r="O37" s="96"/>
      <c r="P37" s="96"/>
      <c r="Q37" s="96"/>
    </row>
    <row r="38" spans="1:17" ht="13.5" customHeight="1">
      <c r="A38" s="168" t="s">
        <v>131</v>
      </c>
      <c r="B38" s="169"/>
      <c r="C38" s="170"/>
      <c r="D38" s="170"/>
      <c r="E38" s="170"/>
      <c r="F38" s="171">
        <f>SUM(C38:E38)/'Production company budget - Tab'!H13</f>
        <v>0</v>
      </c>
      <c r="G38" s="172">
        <f>(C38*C40)+(D38*D40)</f>
        <v>0</v>
      </c>
      <c r="H38" s="96"/>
      <c r="I38" s="96"/>
      <c r="J38" s="96"/>
      <c r="K38" s="96"/>
      <c r="L38" s="96"/>
      <c r="M38" s="96"/>
      <c r="N38" s="96"/>
      <c r="O38" s="96"/>
      <c r="P38" s="96"/>
      <c r="Q38" s="96"/>
    </row>
    <row r="39" spans="1:17" ht="13.5" customHeight="1">
      <c r="A39" s="173" t="s">
        <v>112</v>
      </c>
      <c r="B39" s="174"/>
      <c r="C39" s="175">
        <f t="shared" ref="C39:E39" si="1">SUM(C36:C38)</f>
        <v>0</v>
      </c>
      <c r="D39" s="175">
        <f t="shared" si="1"/>
        <v>0</v>
      </c>
      <c r="E39" s="175">
        <f t="shared" si="1"/>
        <v>0</v>
      </c>
      <c r="F39" s="176">
        <f>AVERAGE(F36:F38)</f>
        <v>0</v>
      </c>
      <c r="G39" s="177">
        <f>SUM(G36:G38)</f>
        <v>0</v>
      </c>
      <c r="H39" s="96"/>
      <c r="I39" s="96"/>
      <c r="J39" s="96"/>
      <c r="K39" s="96"/>
      <c r="L39" s="96"/>
      <c r="M39" s="96"/>
      <c r="N39" s="96"/>
      <c r="O39" s="96"/>
      <c r="P39" s="96"/>
      <c r="Q39" s="96"/>
    </row>
    <row r="40" spans="1:17" ht="13.5" customHeight="1">
      <c r="A40" s="178"/>
      <c r="B40" s="179" t="s">
        <v>132</v>
      </c>
      <c r="C40" s="180">
        <v>0</v>
      </c>
      <c r="D40" s="180">
        <v>0</v>
      </c>
      <c r="E40" s="180">
        <v>0</v>
      </c>
      <c r="F40" s="181"/>
      <c r="G40" s="91"/>
      <c r="H40" s="96"/>
      <c r="I40" s="96"/>
      <c r="J40" s="96"/>
      <c r="K40" s="96"/>
      <c r="L40" s="96"/>
      <c r="M40" s="96"/>
      <c r="N40" s="96"/>
      <c r="O40" s="96"/>
      <c r="P40" s="96"/>
      <c r="Q40" s="96"/>
    </row>
    <row r="41" spans="1:17" ht="15.75" customHeight="1"/>
    <row r="42" spans="1:17" ht="15.75" customHeight="1"/>
    <row r="43" spans="1:17" ht="15.75" customHeight="1"/>
    <row r="44" spans="1:17" ht="15.75" customHeight="1"/>
    <row r="45" spans="1:17" ht="15.75" customHeight="1"/>
    <row r="46" spans="1:17" ht="15.75" customHeight="1"/>
    <row r="47" spans="1:17" ht="15.75" customHeight="1"/>
    <row r="48" spans="1:17"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sheetData>
  <mergeCells count="24">
    <mergeCell ref="A32:B32"/>
    <mergeCell ref="B22:C22"/>
    <mergeCell ref="B23:C23"/>
    <mergeCell ref="B24:C24"/>
    <mergeCell ref="B25:C25"/>
    <mergeCell ref="B26:C26"/>
    <mergeCell ref="B27:C27"/>
    <mergeCell ref="B28:C28"/>
    <mergeCell ref="B17:C17"/>
    <mergeCell ref="B18:C18"/>
    <mergeCell ref="B20:C20"/>
    <mergeCell ref="B21:C21"/>
    <mergeCell ref="B29:C29"/>
    <mergeCell ref="B19:C19"/>
    <mergeCell ref="B8:C8"/>
    <mergeCell ref="B9:C9"/>
    <mergeCell ref="B10:C10"/>
    <mergeCell ref="B11:C11"/>
    <mergeCell ref="B12:C12"/>
    <mergeCell ref="A1:G1"/>
    <mergeCell ref="A2:B2"/>
    <mergeCell ref="C2:D2"/>
    <mergeCell ref="A3:B3"/>
    <mergeCell ref="C3:G3"/>
  </mergeCells>
  <pageMargins left="0.75" right="0.75" top="1" bottom="1" header="0" footer="0"/>
  <pageSetup orientation="landscape"/>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B98BF0F9E47AB4BAE2DE0350C2EDDAD" ma:contentTypeVersion="14" ma:contentTypeDescription="Create a new document." ma:contentTypeScope="" ma:versionID="0ceebaf650119b2ab52528092696ace4">
  <xsd:schema xmlns:xsd="http://www.w3.org/2001/XMLSchema" xmlns:xs="http://www.w3.org/2001/XMLSchema" xmlns:p="http://schemas.microsoft.com/office/2006/metadata/properties" xmlns:ns2="2cd34475-53af-4ada-b744-e58a6d05b706" xmlns:ns3="29db4414-b822-4cd7-a947-c11df11029b9" targetNamespace="http://schemas.microsoft.com/office/2006/metadata/properties" ma:root="true" ma:fieldsID="23d5049238da53659cd9ac5826781e9b" ns2:_="" ns3:_="">
    <xsd:import namespace="2cd34475-53af-4ada-b744-e58a6d05b706"/>
    <xsd:import namespace="29db4414-b822-4cd7-a947-c11df11029b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DateTaken" minOccurs="0"/>
                <xsd:element ref="ns2:MediaServiceOCR"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cd34475-53af-4ada-b744-e58a6d05b70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d0da81f9-6af2-4f4e-af6b-6c9f66f5c411" ma:termSetId="09814cd3-568e-fe90-9814-8d621ff8fb84" ma:anchorId="fba54fb3-c3e1-fe81-a776-ca4b69148c4d" ma:open="true" ma:isKeyword="false">
      <xsd:complexType>
        <xsd:sequence>
          <xsd:element ref="pc:Terms" minOccurs="0" maxOccurs="1"/>
        </xsd:sequence>
      </xsd:complex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9db4414-b822-4cd7-a947-c11df11029b9"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db6eb485-caf6-432d-a357-218f4f8473fb}" ma:internalName="TaxCatchAll" ma:showField="CatchAllData" ma:web="29db4414-b822-4cd7-a947-c11df11029b9">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29db4414-b822-4cd7-a947-c11df11029b9" xsi:nil="true"/>
    <lcf76f155ced4ddcb4097134ff3c332f xmlns="2cd34475-53af-4ada-b744-e58a6d05b70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B62C1BDC-1F4A-4337-B624-EB592D485040}">
  <ds:schemaRefs>
    <ds:schemaRef ds:uri="http://schemas.microsoft.com/sharepoint/v3/contenttype/forms"/>
  </ds:schemaRefs>
</ds:datastoreItem>
</file>

<file path=customXml/itemProps2.xml><?xml version="1.0" encoding="utf-8"?>
<ds:datastoreItem xmlns:ds="http://schemas.openxmlformats.org/officeDocument/2006/customXml" ds:itemID="{38397D7A-0D78-4623-BB28-34E1798D194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cd34475-53af-4ada-b744-e58a6d05b706"/>
    <ds:schemaRef ds:uri="29db4414-b822-4cd7-a947-c11df11029b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FF5A774-B4DB-447A-BE8A-D5C5723E63C0}">
  <ds:schemaRefs>
    <ds:schemaRef ds:uri="http://schemas.microsoft.com/office/2006/metadata/properties"/>
    <ds:schemaRef ds:uri="http://schemas.microsoft.com/office/infopath/2007/PartnerControls"/>
    <ds:schemaRef ds:uri="29db4414-b822-4cd7-a947-c11df11029b9"/>
    <ds:schemaRef ds:uri="2cd34475-53af-4ada-b744-e58a6d05b706"/>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Production company budget - Tab</vt:lpstr>
      <vt:lpstr>Cash book - Table 1</vt:lpstr>
      <vt:lpstr>Income Statement - Table 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Colquhoun Matthew</dc:creator>
  <cp:keywords/>
  <dc:description/>
  <cp:lastModifiedBy>Helena Rothery</cp:lastModifiedBy>
  <cp:revision/>
  <dcterms:created xsi:type="dcterms:W3CDTF">2015-08-04T21:56:55Z</dcterms:created>
  <dcterms:modified xsi:type="dcterms:W3CDTF">2025-10-08T18:33:48Z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0x0101005B98BF0F9E47AB4BAE2DE0350C2EDDAD</vt:lpwstr>
  </property>
  <property fmtid="{D5CDD505-2E9C-101B-9397-08002B2CF9AE}" pid="3" name="MediaServiceImageTags">
    <vt:lpwstr/>
  </property>
</Properties>
</file>